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updateLinks="never" codeName="ThisWorkbook"/>
  <xr:revisionPtr revIDLastSave="0" documentId="13_ncr:1_{0507F95E-E696-4561-BB60-36B8455D88C4}" xr6:coauthVersionLast="47" xr6:coauthVersionMax="47" xr10:uidLastSave="{00000000-0000-0000-0000-000000000000}"/>
  <bookViews>
    <workbookView xWindow="-108" yWindow="-108" windowWidth="23256" windowHeight="12456" tabRatio="857" firstSheet="2" activeTab="2" xr2:uid="{00000000-000D-0000-FFFF-FFFF00000000}"/>
  </bookViews>
  <sheets>
    <sheet name="STリスト" sheetId="36" state="hidden" r:id="rId1"/>
    <sheet name="機器" sheetId="34" state="hidden" r:id="rId2"/>
    <sheet name="認１申請" sheetId="29" r:id="rId3"/>
  </sheets>
  <externalReferences>
    <externalReference r:id="rId4"/>
  </externalReferences>
  <definedNames>
    <definedName name="ABG‐NANO‐BT">機器!$D$215</definedName>
    <definedName name="ABSTE‐150B">機器!$D$49</definedName>
    <definedName name="ABSTE‐180">機器!$D$18</definedName>
    <definedName name="ABSTM‐180">機器!$D$19</definedName>
    <definedName name="ABSTM‐380">機器!$D$50</definedName>
    <definedName name="AIME040044">機器!$D$218</definedName>
    <definedName name="ALTAS‐110">機器!$D$154</definedName>
    <definedName name="ALTAS‐300">機器!$D$155</definedName>
    <definedName name="ALTAS‐5100D">機器!$D$179</definedName>
    <definedName name="ASTO">STリスト!$C$5:$C$8</definedName>
    <definedName name="AUTEL">STリスト!$C$150:$C$172</definedName>
    <definedName name="BMW">STリスト!$C$9</definedName>
    <definedName name="BST‐150">機器!$D$51</definedName>
    <definedName name="BST‐500">機器!$D$52</definedName>
    <definedName name="BYD">STリスト!$C$177</definedName>
    <definedName name="DEX‐100">機器!$D$180</definedName>
    <definedName name="DEX‐200">機器!$D$181</definedName>
    <definedName name="DIX‐001">機器!$D$182</definedName>
    <definedName name="DN‐DST‐010">機器!$D$207</definedName>
    <definedName name="DN‐DST‐010‐A">機器!$D$197</definedName>
    <definedName name="DN‐DST‐010‐B">機器!$D$220</definedName>
    <definedName name="DN‐DST‐010‐C">機器!$D$228</definedName>
    <definedName name="DN‐VIM‐003">機器!$D$208</definedName>
    <definedName name="DN‐VIM‐101">機器!$D$210</definedName>
    <definedName name="DSM‐10">機器!$D$189</definedName>
    <definedName name="DT‐3300">機器!$D$213</definedName>
    <definedName name="ESC‐1000">機器!$D$139</definedName>
    <definedName name="G‐SCAN3">機器!$D$203</definedName>
    <definedName name="GSM‐100">機器!$D$183</definedName>
    <definedName name="GSM‐‐10H">機器!$D$190</definedName>
    <definedName name="GSM‐200">機器!$D$184</definedName>
    <definedName name="HDM‐10000">機器!$D$221</definedName>
    <definedName name="HDM‐9000">機器!$D$198</definedName>
    <definedName name="HLT‐125">機器!$D$140</definedName>
    <definedName name="HT‐307">機器!$D$141</definedName>
    <definedName name="HT‐309">機器!$D$142</definedName>
    <definedName name="HT‐509">機器!$D$143</definedName>
    <definedName name="HT‐538">機器!$D$144</definedName>
    <definedName name="IBS‐380">機器!$D$53</definedName>
    <definedName name="IDP‐3000">機器!$D$145</definedName>
    <definedName name="IDP‐4000">機器!$D$146</definedName>
    <definedName name="IDP‐5000">機器!$D$147</definedName>
    <definedName name="IM‐2201">機器!$D$20</definedName>
    <definedName name="IM‐2213">機器!$D$25</definedName>
    <definedName name="IM‐2254">機器!$D$21</definedName>
    <definedName name="IM‐2538">機器!$D$57</definedName>
    <definedName name="IM‐2574">機器!$D$54</definedName>
    <definedName name="IM‐2589">機器!$D$55</definedName>
    <definedName name="IM‐2591">機器!$D$56</definedName>
    <definedName name="IM‐2771">機器!$D$147</definedName>
    <definedName name="IM‐2801">機器!$D$164</definedName>
    <definedName name="IS‐J2534">機器!$D$205</definedName>
    <definedName name="ISM‐100">機器!$D$169</definedName>
    <definedName name="KTS560_">機器!$D$223</definedName>
    <definedName name="KTS590_">機器!$D$224</definedName>
    <definedName name="MaxiVCIV200">機器!$D$204</definedName>
    <definedName name="MaxiVCIV200_Bluetooth対応">機器!$D$230</definedName>
    <definedName name="MEXA‐324G">機器!$D$156</definedName>
    <definedName name="MST‐7R">機器!$D$201</definedName>
    <definedName name="MST‐nano">機器!$D$194</definedName>
    <definedName name="MST‐nano・Bluetooth対応">機器!$D$217</definedName>
    <definedName name="MST‐nano2">機器!$D$226</definedName>
    <definedName name="MTG5000‐S">機器!$D$211</definedName>
    <definedName name="MX‐002">機器!$D$157</definedName>
    <definedName name="MX‐003">機器!$D$158</definedName>
    <definedName name="MXS‐001">機器!$D$185</definedName>
    <definedName name="NA‐09">機器!$D$170</definedName>
    <definedName name="NA‐24">機器!$D$171</definedName>
    <definedName name="NA‐26">機器!$D$172</definedName>
    <definedName name="nanoBT">機器!$D$200</definedName>
    <definedName name="nanoBT_Bluetooth対応">機器!$D$225</definedName>
    <definedName name="NANO‐LC">機器!$D$206</definedName>
    <definedName name="nanoWIN">機器!$D$227</definedName>
    <definedName name="NL‐24">機器!$D$173</definedName>
    <definedName name="NL‐26">機器!$D$174</definedName>
    <definedName name="NL‐27M">機器!$D$175</definedName>
    <definedName name="_xlnm.Print_Area" localSheetId="2">認１申請!$A$1:$AZ$161</definedName>
    <definedName name="PRT‐Goo">機器!$D$216</definedName>
    <definedName name="PS‐101C">機器!$D$176</definedName>
    <definedName name="RI‐803A">機器!$D$159</definedName>
    <definedName name="ROP‐1">機器!$D$186</definedName>
    <definedName name="RTM215J">機器!$D$187</definedName>
    <definedName name="S‐DMT‐MD">機器!$D$229</definedName>
    <definedName name="S‐DMT‐MS">機器!$D$209</definedName>
    <definedName name="SSS‐T2">機器!$D$219</definedName>
    <definedName name="SSS‐αⅡ">機器!$D$212</definedName>
    <definedName name="SST‐380">機器!$D$22</definedName>
    <definedName name="ST‐100">機器!$D$191</definedName>
    <definedName name="ST‐200">機器!$D$192</definedName>
    <definedName name="SV‐6230">機器!$D$167</definedName>
    <definedName name="TAPSINC">STリスト!$C$11</definedName>
    <definedName name="TPM‐5">機器!$D$199</definedName>
    <definedName name="TPM‐6">機器!$D$222</definedName>
    <definedName name="TPM‐7">機器!$D$202</definedName>
    <definedName name="TYPE3604">機器!$D$177</definedName>
    <definedName name="UD_ボルボトラック">STリスト!$C$11</definedName>
    <definedName name="UDトラックス">STリスト!$C$12</definedName>
    <definedName name="UREX‐5000">機器!$D$160</definedName>
    <definedName name="VCI‐510">機器!$D$214</definedName>
    <definedName name="Volkswagen">STリスト!$C$173:$C$176</definedName>
    <definedName name="WG‐150B‐2">機器!$D$23</definedName>
    <definedName name="WGT‐1000">機器!$D$24</definedName>
    <definedName name="ZENITHZ5">機器!$D$195</definedName>
    <definedName name="ZKE">機器!$D$161</definedName>
    <definedName name="ZVCI">機器!$D$196</definedName>
    <definedName name="アルティア">STリスト!$C$13:$C$24</definedName>
    <definedName name="インターサポート">STリスト!$C$25:$C$30</definedName>
    <definedName name="オートバックスセブン">STリスト!$C$31:$C$32</definedName>
    <definedName name="オートミルテック">STリスト!$C$33:$C$36</definedName>
    <definedName name="オパシメータ">機器!$C$178:$C$187</definedName>
    <definedName name="カイセ">STリスト!$C$37</definedName>
    <definedName name="サイドスリップ・テスタ">機器!$C$16:$C$25</definedName>
    <definedName name="スズキ">STリスト!$C$38</definedName>
    <definedName name="スナップオン">STリスト!$C$39:$C$55</definedName>
    <definedName name="スバル">STリスト!$C$57</definedName>
    <definedName name="スピーディ">STリスト!$C$58:$C$61</definedName>
    <definedName name="ダイハツ">STリスト!$C$62:$C$65</definedName>
    <definedName name="ツールプラネット">STリスト!$C$66:$C$77</definedName>
    <definedName name="デンソー">STリスト!$C$78</definedName>
    <definedName name="トヨタ">STリスト!$C$79:$C$82</definedName>
    <definedName name="バンザイ">STリスト!$C$87:$C$91+STリスト!$C$87:$C$95</definedName>
    <definedName name="ヒョンデ">STリスト!$C$178:$C$179</definedName>
    <definedName name="ブレーキ・テスタ">機器!$C$128:$C$132</definedName>
    <definedName name="ブレーキ速度計複合試験機">機器!$C$48:$C$57</definedName>
    <definedName name="ボッシュ㈱">STリスト!$C$98:$C$103</definedName>
    <definedName name="ボルボ">STリスト!$C$104:$C$105</definedName>
    <definedName name="マツダ">STリスト!$C$106:$C$107</definedName>
    <definedName name="メーカー">STリスト!$A$5:$A$240</definedName>
    <definedName name="メルセデスベンツ">STリスト!$C$108:$C$109</definedName>
    <definedName name="ヤナセオートシステムズ">STリスト!$C$110:$C$113</definedName>
    <definedName name="ヤマト自動車">STリスト!$C$114:$C$117</definedName>
    <definedName name="ルノー">STリスト!$C$118</definedName>
    <definedName name="ロシェル㈱">STリスト!$C$119:$C$122</definedName>
    <definedName name="阿部商会">STリスト!$C$123:$C$125</definedName>
    <definedName name="一酸化炭素・炭化水素複合測定器">機器!$C$153:$C$162</definedName>
    <definedName name="音量計">機器!$C$163:$C$167</definedName>
    <definedName name="㈱ローンチオートマーケティング">STリスト!$C$126:$C$128</definedName>
    <definedName name="検査機器">機器!$B$2:$B$12</definedName>
    <definedName name="検査用スキャンツール">機器!$C$193:$C$247</definedName>
    <definedName name="黒煙測定器">機器!$C$188:$C$192</definedName>
    <definedName name="三菱ふそう">STリスト!$C$129</definedName>
    <definedName name="三菱自動車工業㈱">STリスト!$C$130:$C$131</definedName>
    <definedName name="前照灯試験機">機器!$C$138:$C$152</definedName>
    <definedName name="騒音計">機器!$C$168:$C$177</definedName>
    <definedName name="速度計試験機">機器!$C$133:$C$137</definedName>
    <definedName name="日産">STリスト!$C$83:$C$86</definedName>
    <definedName name="日本ベンチャー">STリスト!$C$132:$C$140</definedName>
    <definedName name="日野_デンソー">STリスト!$C$96:$C$97</definedName>
    <definedName name="日立">STリスト!$C$141:$C$145</definedName>
    <definedName name="変更事項">[1]変更!$AC$25:$AC$31</definedName>
    <definedName name="本田技研工業">STリスト!$C$146:$C$149</definedName>
  </definedNames>
  <calcPr calcId="191029"/>
</workbook>
</file>

<file path=xl/calcChain.xml><?xml version="1.0" encoding="utf-8"?>
<calcChain xmlns="http://schemas.openxmlformats.org/spreadsheetml/2006/main">
  <c r="G195" i="34" l="1"/>
  <c r="G196" i="34"/>
  <c r="G197" i="34"/>
  <c r="G198" i="34"/>
  <c r="G199" i="34"/>
  <c r="G200" i="34"/>
  <c r="G201" i="34"/>
  <c r="G202" i="34"/>
  <c r="G203" i="34"/>
  <c r="G204" i="34"/>
  <c r="G205" i="34"/>
  <c r="G206" i="34"/>
  <c r="G207" i="34"/>
  <c r="G208" i="34"/>
  <c r="G209" i="34"/>
  <c r="G210" i="34"/>
  <c r="G211" i="34"/>
  <c r="G212" i="34"/>
  <c r="G213" i="34"/>
  <c r="G214" i="34"/>
  <c r="G215" i="34"/>
  <c r="G216" i="34"/>
  <c r="G217" i="34"/>
  <c r="G218" i="34"/>
  <c r="G219" i="34"/>
  <c r="G220" i="34"/>
  <c r="G221" i="34"/>
  <c r="G222" i="34"/>
  <c r="G223" i="34"/>
  <c r="G224" i="34"/>
  <c r="G225" i="34"/>
  <c r="G226" i="34"/>
  <c r="G227" i="34"/>
  <c r="G228" i="34"/>
  <c r="G229" i="34"/>
  <c r="G230" i="34"/>
  <c r="G231" i="34"/>
  <c r="G232" i="34"/>
  <c r="G233" i="34"/>
  <c r="G234" i="34"/>
  <c r="G235" i="34"/>
  <c r="G236" i="34"/>
  <c r="G237" i="34"/>
  <c r="G238" i="34"/>
  <c r="G239" i="34"/>
  <c r="G240" i="34"/>
  <c r="G241" i="34"/>
  <c r="G242" i="34"/>
  <c r="G243" i="34"/>
  <c r="G244" i="34"/>
  <c r="G245" i="34"/>
  <c r="G246" i="34"/>
  <c r="G247" i="34"/>
  <c r="G194" i="34"/>
  <c r="CR81" i="29" l="1"/>
  <c r="CR80" i="29"/>
  <c r="CR79" i="29"/>
  <c r="CR78" i="29"/>
  <c r="CR84" i="29"/>
  <c r="CR83" i="29"/>
  <c r="CR82" i="29"/>
  <c r="CR91" i="29"/>
  <c r="CR90" i="29"/>
  <c r="CR89" i="29"/>
  <c r="CR88" i="29"/>
  <c r="CR87" i="29"/>
  <c r="CR86" i="29"/>
  <c r="BZ78" i="29"/>
  <c r="CQ78" i="29" s="1"/>
  <c r="CJ78" i="29"/>
  <c r="BZ85" i="29"/>
  <c r="CJ85" i="29"/>
  <c r="CQ85" i="29"/>
  <c r="CR85" i="29"/>
  <c r="AC101" i="29"/>
  <c r="AD98" i="29"/>
  <c r="AC95" i="29"/>
  <c r="AA34" i="29"/>
  <c r="DF91" i="29"/>
  <c r="AC89" i="29" s="1"/>
  <c r="DF90" i="29"/>
  <c r="DF89" i="29"/>
  <c r="DF88" i="29"/>
  <c r="DF87" i="29"/>
  <c r="DF86" i="29"/>
  <c r="DF85" i="29"/>
  <c r="DF84" i="29"/>
  <c r="DF83" i="29"/>
  <c r="DF81" i="29"/>
  <c r="DF80" i="29"/>
  <c r="DF79" i="29"/>
  <c r="DF78" i="29"/>
  <c r="BZ91" i="29"/>
  <c r="BZ90" i="29"/>
  <c r="BZ89" i="29"/>
  <c r="CQ89" i="29" s="1"/>
  <c r="BZ88" i="29"/>
  <c r="CQ88" i="29" s="1"/>
  <c r="BZ87" i="29"/>
  <c r="CQ87" i="29" s="1"/>
  <c r="BZ86" i="29"/>
  <c r="BZ84" i="29"/>
  <c r="CQ84" i="29" s="1"/>
  <c r="BZ83" i="29"/>
  <c r="CQ83" i="29" s="1"/>
  <c r="BZ82" i="29"/>
  <c r="CQ82" i="29" s="1"/>
  <c r="DF82" i="29"/>
  <c r="BZ81" i="29"/>
  <c r="CQ81" i="29" s="1"/>
  <c r="BZ80" i="29"/>
  <c r="CQ80" i="29" s="1"/>
  <c r="BZ79" i="29"/>
  <c r="CQ79" i="29" s="1"/>
  <c r="CJ91" i="29"/>
  <c r="CJ90" i="29"/>
  <c r="CJ89" i="29"/>
  <c r="CJ88" i="29"/>
  <c r="CJ87" i="29"/>
  <c r="CJ86" i="29"/>
  <c r="CQ86" i="29" s="1"/>
  <c r="CJ84" i="29"/>
  <c r="CJ83" i="29"/>
  <c r="CJ82" i="29"/>
  <c r="CJ81" i="29"/>
  <c r="CJ80" i="29"/>
  <c r="CJ79" i="29"/>
  <c r="AC85" i="29"/>
  <c r="AC82" i="29"/>
  <c r="AC78" i="29"/>
  <c r="CQ90" i="29"/>
  <c r="CQ91" i="29"/>
  <c r="AD115" i="29"/>
  <c r="AC114" i="29"/>
  <c r="U91" i="29"/>
  <c r="M91" i="29"/>
  <c r="U90" i="29"/>
  <c r="M90" i="29"/>
  <c r="U89" i="29"/>
  <c r="M89" i="29"/>
  <c r="AK87" i="29"/>
  <c r="U87" i="29"/>
  <c r="M87" i="29"/>
  <c r="AK86" i="29"/>
  <c r="U86" i="29"/>
  <c r="U88" i="29" s="1"/>
  <c r="M86" i="29"/>
  <c r="M88" i="29" s="1"/>
  <c r="AK85" i="29"/>
  <c r="U85" i="29"/>
  <c r="M85" i="29"/>
  <c r="AK84" i="29"/>
  <c r="U84" i="29"/>
  <c r="M84" i="29"/>
  <c r="AK83" i="29"/>
  <c r="U83" i="29"/>
  <c r="M83" i="29"/>
  <c r="AK82" i="29"/>
  <c r="U82" i="29"/>
  <c r="M82" i="29"/>
  <c r="AK80" i="29"/>
  <c r="AK81" i="29" s="1"/>
  <c r="U80" i="29"/>
  <c r="M80" i="29"/>
  <c r="M81" i="29" s="1"/>
  <c r="AK79" i="29"/>
  <c r="U79" i="29"/>
  <c r="U81" i="29" s="1"/>
  <c r="M79" i="29"/>
  <c r="AK78" i="29"/>
  <c r="U78" i="29"/>
  <c r="M78" i="29"/>
  <c r="J56" i="29"/>
  <c r="AJ40" i="29"/>
  <c r="AG40" i="29"/>
  <c r="AD40" i="29"/>
  <c r="AA40" i="29"/>
  <c r="AJ39" i="29"/>
  <c r="AG39" i="29"/>
  <c r="AD39" i="29"/>
  <c r="AA39" i="29"/>
  <c r="AJ38" i="29"/>
  <c r="AG38" i="29"/>
  <c r="AD38" i="29"/>
  <c r="AA38" i="29"/>
  <c r="AJ37" i="29"/>
  <c r="AG37" i="29"/>
  <c r="AD37" i="29"/>
  <c r="AA37" i="29"/>
  <c r="AJ36" i="29"/>
  <c r="AG36" i="29"/>
  <c r="AD36" i="29"/>
  <c r="AA36" i="29"/>
  <c r="AJ35" i="29"/>
  <c r="AG35" i="29"/>
  <c r="AD35" i="29"/>
  <c r="AA35" i="29"/>
  <c r="AJ34" i="29"/>
  <c r="AG34" i="29"/>
  <c r="AD34" i="29"/>
  <c r="AJ33" i="29"/>
  <c r="AG33" i="29"/>
  <c r="AD33" i="29"/>
  <c r="AA33" i="29"/>
  <c r="AJ32" i="29"/>
  <c r="AG32" i="29"/>
  <c r="AD32" i="29"/>
  <c r="AA32" i="29"/>
  <c r="AK88" i="29"/>
  <c r="A92" i="29" l="1"/>
</calcChain>
</file>

<file path=xl/sharedStrings.xml><?xml version="1.0" encoding="utf-8"?>
<sst xmlns="http://schemas.openxmlformats.org/spreadsheetml/2006/main" count="909" uniqueCount="635">
  <si>
    <t>認証番号</t>
    <rPh sb="0" eb="2">
      <t>ニンショウ</t>
    </rPh>
    <rPh sb="2" eb="4">
      <t>バンゴウ</t>
    </rPh>
    <phoneticPr fontId="1"/>
  </si>
  <si>
    <t>認証年月日</t>
    <rPh sb="0" eb="2">
      <t>ニンショウ</t>
    </rPh>
    <rPh sb="2" eb="5">
      <t>ネンガッピ</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</si>
  <si>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</si>
  <si>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</si>
  <si>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</si>
  <si>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</si>
  <si>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</si>
  <si>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</si>
  <si>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</si>
  <si>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</si>
  <si>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</si>
  <si>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人</t>
    <rPh sb="0" eb="1">
      <t>ヒト</t>
    </rPh>
    <phoneticPr fontId="1"/>
  </si>
  <si>
    <t>　</t>
  </si>
  <si>
    <t>分</t>
    <rPh sb="0" eb="1">
      <t>フン</t>
    </rPh>
    <phoneticPr fontId="1"/>
  </si>
  <si>
    <t>(注)□枠内の該当するものに○を記載すること。</t>
    <rPh sb="16" eb="18">
      <t>キサイ</t>
    </rPh>
    <phoneticPr fontId="1"/>
  </si>
  <si>
    <t>２　工員の構成</t>
    <phoneticPr fontId="1"/>
  </si>
  <si>
    <t>(注)申請者の氏名又は名称欄は、氏名又は名称を記載し、押印することに代えて署名することができる。</t>
    <rPh sb="13" eb="14">
      <t>ラン</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</si>
  <si>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</si>
  <si>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(注)必要に応じて、記載枠を追加・拡大または削除・縮小することができる。（全ての項目に共通）</t>
    <phoneticPr fontId="1"/>
  </si>
  <si>
    <t>その他(</t>
    <rPh sb="2" eb="3">
      <t>タ</t>
    </rPh>
    <phoneticPr fontId="1"/>
  </si>
  <si>
    <t>　　　年　月　日</t>
  </si>
  <si>
    <t>㎡</t>
    <phoneticPr fontId="1"/>
  </si>
  <si>
    <t>音量計</t>
  </si>
  <si>
    <t>黒煙測定器</t>
  </si>
  <si>
    <t>前照灯試験機</t>
  </si>
  <si>
    <t>騒音計</t>
  </si>
  <si>
    <t>オパシメータ</t>
  </si>
  <si>
    <t>ブレーキ速度計複合試験機</t>
  </si>
  <si>
    <t>サイドスリップ・テスタ</t>
  </si>
  <si>
    <t>①</t>
    <phoneticPr fontId="1"/>
  </si>
  <si>
    <t>②</t>
    <phoneticPr fontId="1"/>
  </si>
  <si>
    <t>③</t>
    <phoneticPr fontId="1"/>
  </si>
  <si>
    <t>第１号様式（認証）</t>
    <rPh sb="0" eb="1">
      <t>ダイ</t>
    </rPh>
    <rPh sb="2" eb="3">
      <t>ゴウ</t>
    </rPh>
    <rPh sb="3" eb="5">
      <t>ヨウシキ</t>
    </rPh>
    <rPh sb="6" eb="8">
      <t>ニンショウ</t>
    </rPh>
    <phoneticPr fontId="1"/>
  </si>
  <si>
    <t>－</t>
    <phoneticPr fontId="1"/>
  </si>
  <si>
    <t>　　　年　月　日</t>
    <phoneticPr fontId="1"/>
  </si>
  <si>
    <t>(注)担当官記載欄</t>
    <rPh sb="3" eb="5">
      <t>タントウ</t>
    </rPh>
    <rPh sb="5" eb="6">
      <t>カン</t>
    </rPh>
    <rPh sb="6" eb="8">
      <t>キサイ</t>
    </rPh>
    <rPh sb="8" eb="9">
      <t>ラン</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</si>
  <si>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</si>
  <si>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九州運輸局長　　殿</t>
    <rPh sb="0" eb="2">
      <t>キュウシュウ</t>
    </rPh>
    <rPh sb="2" eb="4">
      <t>ウンユ</t>
    </rPh>
    <rPh sb="4" eb="6">
      <t>キョクチョウ</t>
    </rPh>
    <rPh sb="8" eb="9">
      <t>ドノ</t>
    </rPh>
    <phoneticPr fontId="1"/>
  </si>
  <si>
    <t>道路運送車両法等の規定により別紙書面を添え申請します。</t>
    <phoneticPr fontId="1"/>
  </si>
  <si>
    <t>申請者の氏名又は名称</t>
    <rPh sb="0" eb="3">
      <t>シンセイシャ</t>
    </rPh>
    <rPh sb="4" eb="6">
      <t>シメイ</t>
    </rPh>
    <rPh sb="6" eb="7">
      <t>マタ</t>
    </rPh>
    <rPh sb="8" eb="10">
      <t>メイショウ</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</si>
  <si>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</si>
  <si>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</si>
  <si>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 自動車特定整備事業</t>
    <rPh sb="0" eb="2">
      <t>フツウ</t>
    </rPh>
    <rPh sb="3" eb="6">
      <t>ジドウシャ</t>
    </rPh>
    <rPh sb="8" eb="10">
      <t>セイビ</t>
    </rPh>
    <rPh sb="10" eb="12">
      <t>ジギョウ</t>
    </rPh>
    <phoneticPr fontId="1"/>
  </si>
  <si>
    <t>小型 自動車特定整備事業</t>
    <rPh sb="0" eb="2">
      <t>コガタ</t>
    </rPh>
    <rPh sb="3" eb="6">
      <t>ジドウシャ</t>
    </rPh>
    <rPh sb="8" eb="10">
      <t>セイビ</t>
    </rPh>
    <rPh sb="10" eb="12">
      <t>ジギョウ</t>
    </rPh>
    <phoneticPr fontId="1"/>
  </si>
  <si>
    <t xml:space="preserve"> 軽  自動車特定整備事業</t>
    <rPh sb="1" eb="2">
      <t>ケイ</t>
    </rPh>
    <rPh sb="4" eb="7">
      <t>ジドウシャ</t>
    </rPh>
    <rPh sb="7" eb="9">
      <t>トクテイ</t>
    </rPh>
    <rPh sb="9" eb="11">
      <t>セイビ</t>
    </rPh>
    <rPh sb="11" eb="13">
      <t>ジギョウ</t>
    </rPh>
    <phoneticPr fontId="1"/>
  </si>
  <si>
    <t>１-②　対象とする自動車の種類、整備及び装置の種類</t>
    <rPh sb="13" eb="15">
      <t>シュルイ</t>
    </rPh>
    <rPh sb="16" eb="18">
      <t>セイビ</t>
    </rPh>
    <rPh sb="18" eb="19">
      <t>オヨ</t>
    </rPh>
    <rPh sb="20" eb="22">
      <t>ソウチ</t>
    </rPh>
    <phoneticPr fontId="1"/>
  </si>
  <si>
    <t>対象自動車の
種類の別</t>
    <rPh sb="10" eb="11">
      <t>ベツ</t>
    </rPh>
    <phoneticPr fontId="1"/>
  </si>
  <si>
    <t>対象とする自動車の整備及び装置の種類</t>
    <rPh sb="5" eb="8">
      <t>ジドウシャ</t>
    </rPh>
    <rPh sb="11" eb="12">
      <t>オヨ</t>
    </rPh>
    <rPh sb="13" eb="15">
      <t>ソウチ</t>
    </rPh>
    <phoneticPr fontId="1"/>
  </si>
  <si>
    <t>全て</t>
    <rPh sb="0" eb="1">
      <t>スベ</t>
    </rPh>
    <phoneticPr fontId="1"/>
  </si>
  <si>
    <t>分解整備</t>
    <rPh sb="0" eb="4">
      <t>ブンカイセイビ</t>
    </rPh>
    <phoneticPr fontId="1"/>
  </si>
  <si>
    <t>原動機</t>
    <rPh sb="0" eb="1">
      <t>ゲン</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</si>
  <si>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</si>
  <si>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</si>
  <si>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</si>
  <si>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</si>
  <si>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</si>
  <si>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</si>
  <si>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r>
      <t xml:space="preserve">自動運行
</t>
    </r>
    <r>
      <rPr>
        <sz val="8"/>
        <rFont val="ＭＳ 明朝"/>
        <family val="1"/>
        <charset val="128"/>
      </rPr>
      <t>(運行補助を含む)</t>
    </r>
    <rPh sb="6" eb="8">
      <t>ウンコウ</t>
    </rPh>
    <rPh sb="8" eb="10">
      <t>ホジョ</t>
    </rPh>
    <rPh sb="11" eb="12">
      <t>フク</t>
    </rPh>
    <phoneticPr fontId="1"/>
  </si>
  <si>
    <t>運行
補助</t>
    <rPh sb="0" eb="2">
      <t>ウンコウ</t>
    </rPh>
    <rPh sb="3" eb="5">
      <t>ホジョ</t>
    </rPh>
    <phoneticPr fontId="1"/>
  </si>
  <si>
    <r>
      <t xml:space="preserve">普通自動車 </t>
    </r>
    <r>
      <rPr>
        <sz val="10"/>
        <rFont val="ＭＳ 明朝"/>
        <family val="1"/>
        <charset val="128"/>
      </rPr>
      <t>(大型)</t>
    </r>
    <phoneticPr fontId="1"/>
  </si>
  <si>
    <r>
      <t xml:space="preserve">普通自動車 </t>
    </r>
    <r>
      <rPr>
        <sz val="10"/>
        <rFont val="ＭＳ 明朝"/>
        <family val="1"/>
        <charset val="128"/>
      </rPr>
      <t>(中型)</t>
    </r>
    <rPh sb="7" eb="8">
      <t>ナカ</t>
    </rPh>
    <phoneticPr fontId="1"/>
  </si>
  <si>
    <r>
      <t xml:space="preserve">普通自動車 </t>
    </r>
    <r>
      <rPr>
        <sz val="10"/>
        <rFont val="ＭＳ 明朝"/>
        <family val="1"/>
        <charset val="128"/>
      </rPr>
      <t>(小型)</t>
    </r>
    <phoneticPr fontId="1"/>
  </si>
  <si>
    <r>
      <t xml:space="preserve">普通自動車 </t>
    </r>
    <r>
      <rPr>
        <sz val="10"/>
        <rFont val="ＭＳ 明朝"/>
        <family val="1"/>
        <charset val="128"/>
      </rPr>
      <t>(乗用)</t>
    </r>
    <phoneticPr fontId="1"/>
  </si>
  <si>
    <t>大型特殊自動車</t>
    <phoneticPr fontId="1"/>
  </si>
  <si>
    <t>―</t>
    <phoneticPr fontId="1"/>
  </si>
  <si>
    <t>小型四輪自動車</t>
    <phoneticPr fontId="1"/>
  </si>
  <si>
    <t>小型三輪自動車</t>
    <phoneticPr fontId="1"/>
  </si>
  <si>
    <t>小型二輪自動車</t>
    <phoneticPr fontId="1"/>
  </si>
  <si>
    <t>軽自動車</t>
    <phoneticPr fontId="1"/>
  </si>
  <si>
    <t>１-③　業務の範囲の限定</t>
    <phoneticPr fontId="1"/>
  </si>
  <si>
    <t>業務の範囲の限定の別</t>
    <rPh sb="0" eb="2">
      <t>ギョウム</t>
    </rPh>
    <rPh sb="3" eb="5">
      <t>ハンイ</t>
    </rPh>
    <rPh sb="6" eb="8">
      <t>ゲンテイ</t>
    </rPh>
    <rPh sb="9" eb="10">
      <t>ベツ</t>
    </rPh>
    <phoneticPr fontId="1"/>
  </si>
  <si>
    <t>内燃機関を除く</t>
  </si>
  <si>
    <t>)</t>
    <phoneticPr fontId="1"/>
  </si>
  <si>
    <t>工員の構成</t>
    <phoneticPr fontId="1"/>
  </si>
  <si>
    <t>合 計</t>
    <phoneticPr fontId="1"/>
  </si>
  <si>
    <t>整備士数</t>
    <phoneticPr fontId="1"/>
  </si>
  <si>
    <t>整備士
以外の
工員数</t>
    <rPh sb="8" eb="11">
      <t>コウインスウ</t>
    </rPh>
    <phoneticPr fontId="1"/>
  </si>
  <si>
    <t>一　級</t>
    <phoneticPr fontId="1"/>
  </si>
  <si>
    <t>二　級</t>
    <phoneticPr fontId="1"/>
  </si>
  <si>
    <t>三　級</t>
    <phoneticPr fontId="1"/>
  </si>
  <si>
    <t>車　体</t>
    <phoneticPr fontId="1"/>
  </si>
  <si>
    <t>電  気</t>
    <phoneticPr fontId="1"/>
  </si>
  <si>
    <t>（工員数）</t>
    <phoneticPr fontId="1"/>
  </si>
  <si>
    <t>（二輪除く）</t>
    <phoneticPr fontId="1"/>
  </si>
  <si>
    <t>（二　輪）</t>
    <phoneticPr fontId="1"/>
  </si>
  <si>
    <t>３　宣誓書</t>
    <phoneticPr fontId="1"/>
  </si>
  <si>
    <t>役員氏名</t>
    <phoneticPr fontId="1"/>
  </si>
  <si>
    <t>役職名</t>
    <phoneticPr fontId="1"/>
  </si>
  <si>
    <t>４　出身業態</t>
    <phoneticPr fontId="1"/>
  </si>
  <si>
    <t>出身業態の別</t>
    <rPh sb="5" eb="6">
      <t>ベツ</t>
    </rPh>
    <phoneticPr fontId="1"/>
  </si>
  <si>
    <t>専業</t>
    <rPh sb="0" eb="2">
      <t>センギョウ</t>
    </rPh>
    <phoneticPr fontId="1"/>
  </si>
  <si>
    <t>ディーラー</t>
    <phoneticPr fontId="1"/>
  </si>
  <si>
    <t>自家</t>
    <rPh sb="0" eb="1">
      <t>ジ</t>
    </rPh>
    <rPh sb="1" eb="2">
      <t>イエ</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</si>
  <si>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</si>
  <si>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</si>
  <si>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</si>
  <si>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その他（</t>
    <rPh sb="2" eb="3">
      <t>タ</t>
    </rPh>
    <phoneticPr fontId="1"/>
  </si>
  <si>
    <t>）</t>
    <phoneticPr fontId="1"/>
  </si>
  <si>
    <t>５　屋内作業場等</t>
    <phoneticPr fontId="1"/>
  </si>
  <si>
    <t>作業場の規模</t>
    <rPh sb="0" eb="3">
      <t>サギョウジョウ</t>
    </rPh>
    <rPh sb="4" eb="6">
      <t>キボ</t>
    </rPh>
    <phoneticPr fontId="1"/>
  </si>
  <si>
    <t>間口</t>
    <rPh sb="0" eb="1">
      <t>アイダ</t>
    </rPh>
    <rPh sb="1" eb="2">
      <t>クチ</t>
    </rPh>
    <phoneticPr fontId="1"/>
  </si>
  <si>
    <t>奥行</t>
    <rPh sb="0" eb="1">
      <t>オク</t>
    </rPh>
    <rPh sb="1" eb="2">
      <t>ギョウ</t>
    </rPh>
    <phoneticPr fontId="1"/>
  </si>
  <si>
    <t>面積</t>
    <rPh sb="0" eb="1">
      <t>メン</t>
    </rPh>
    <rPh sb="1" eb="2">
      <t>セキ</t>
    </rPh>
    <phoneticPr fontId="1"/>
  </si>
  <si>
    <t>天井高さ</t>
    <rPh sb="0" eb="2">
      <t>テンジョウ</t>
    </rPh>
    <rPh sb="2" eb="3">
      <t>タカ</t>
    </rPh>
    <phoneticPr fontId="1"/>
  </si>
  <si>
    <t>床面状況</t>
    <rPh sb="0" eb="2">
      <t>ユカメン</t>
    </rPh>
    <rPh sb="2" eb="4">
      <t>ジョウキョウ</t>
    </rPh>
    <phoneticPr fontId="1"/>
  </si>
  <si>
    <t>車両整備作業場</t>
    <rPh sb="0" eb="2">
      <t>シャリョウ</t>
    </rPh>
    <rPh sb="2" eb="4">
      <t>セイビ</t>
    </rPh>
    <rPh sb="4" eb="6">
      <t>サギョウ</t>
    </rPh>
    <rPh sb="6" eb="7">
      <t>ジョウ</t>
    </rPh>
    <phoneticPr fontId="1"/>
  </si>
  <si>
    <t>ｍ</t>
    <phoneticPr fontId="1"/>
  </si>
  <si>
    <r>
      <t>ｍ</t>
    </r>
    <r>
      <rPr>
        <vertAlign val="superscript"/>
        <sz val="11"/>
        <rFont val="HGS教科書体"/>
        <family val="1"/>
        <charset val="128"/>
      </rPr>
      <t>2</t>
    </r>
    <phoneticPr fontId="1"/>
  </si>
  <si>
    <t>ｍ</t>
    <phoneticPr fontId="1"/>
  </si>
  <si>
    <t>水平舗装
(コンクリート)</t>
    <phoneticPr fontId="1"/>
  </si>
  <si>
    <t>部品整備作業場</t>
    <phoneticPr fontId="1"/>
  </si>
  <si>
    <t>点検作業場</t>
    <rPh sb="0" eb="2">
      <t>テンケン</t>
    </rPh>
    <rPh sb="2" eb="4">
      <t>サギョウ</t>
    </rPh>
    <rPh sb="4" eb="5">
      <t>ジョウ</t>
    </rPh>
    <phoneticPr fontId="1"/>
  </si>
  <si>
    <r>
      <t>ｍ</t>
    </r>
    <r>
      <rPr>
        <vertAlign val="superscript"/>
        <sz val="11"/>
        <rFont val="HGS教科書体"/>
        <family val="1"/>
        <charset val="128"/>
      </rPr>
      <t>2</t>
    </r>
    <phoneticPr fontId="1"/>
  </si>
  <si>
    <t>車両置場</t>
    <rPh sb="0" eb="2">
      <t>シャリョウ</t>
    </rPh>
    <rPh sb="2" eb="4">
      <t>オキバ</t>
    </rPh>
    <phoneticPr fontId="1"/>
  </si>
  <si>
    <t>―</t>
    <phoneticPr fontId="1"/>
  </si>
  <si>
    <t>６－①　電子制御装置点検整備作業場等（６－②、７に該当しない場合）</t>
    <rPh sb="17" eb="18">
      <t>トウ</t>
    </rPh>
    <rPh sb="25" eb="27">
      <t>ガイトウ</t>
    </rPh>
    <rPh sb="30" eb="32">
      <t>バアイ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</si>
  <si>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</si>
  <si>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全体</t>
    <rPh sb="0" eb="2">
      <t>ゼンタイ</t>
    </rPh>
    <phoneticPr fontId="1"/>
  </si>
  <si>
    <t>水平舗装
(コンクリート)</t>
    <rPh sb="0" eb="2">
      <t>スイヘイ</t>
    </rPh>
    <rPh sb="2" eb="4">
      <t>ホソウ</t>
    </rPh>
    <phoneticPr fontId="1"/>
  </si>
  <si>
    <t>屋内</t>
    <rPh sb="0" eb="2">
      <t>オクナイ</t>
    </rPh>
    <phoneticPr fontId="1"/>
  </si>
  <si>
    <t>(</t>
    <phoneticPr fontId="1"/>
  </si>
  <si>
    <t>)ｍ</t>
    <phoneticPr fontId="1"/>
  </si>
  <si>
    <t>)㎡</t>
    <phoneticPr fontId="1"/>
  </si>
  <si>
    <t>(注)電子制御装置点検整備作業場は、屋内部分を（　）内に記載すること。</t>
    <rPh sb="26" eb="27">
      <t>ナイ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</si>
  <si>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</si>
  <si>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</si>
  <si>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事業場所在地に有する作業場</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</si>
  <si>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</si>
  <si>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</si>
  <si>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</si>
  <si>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</si>
  <si>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</si>
  <si>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r>
      <t>当該作業場の
所在地</t>
    </r>
    <r>
      <rPr>
        <sz val="8"/>
        <color theme="1"/>
        <rFont val="ＭＳ 明朝"/>
        <family val="1"/>
        <charset val="128"/>
      </rPr>
      <t>（※1）</t>
    </r>
    <rPh sb="0" eb="2">
      <t>トウガイ</t>
    </rPh>
    <rPh sb="2" eb="5">
      <t>サギョウジョウ</t>
    </rPh>
    <rPh sb="7" eb="10">
      <t>ショザイチ</t>
    </rPh>
    <phoneticPr fontId="1"/>
  </si>
  <si>
    <t>自動車による当該作業場までの所要時間</t>
    <rPh sb="6" eb="8">
      <t>トウガイ</t>
    </rPh>
    <rPh sb="8" eb="11">
      <t>サギョウジョウ</t>
    </rPh>
    <rPh sb="14" eb="16">
      <t>ショヨウ</t>
    </rPh>
    <rPh sb="16" eb="18">
      <t>ジカン</t>
    </rPh>
    <phoneticPr fontId="1"/>
  </si>
  <si>
    <t>間口</t>
    <rPh sb="0" eb="2">
      <t>マグチ</t>
    </rPh>
    <phoneticPr fontId="1"/>
  </si>
  <si>
    <t>奥行</t>
    <rPh sb="0" eb="2">
      <t>オクユ</t>
    </rPh>
    <phoneticPr fontId="1"/>
  </si>
  <si>
    <t>面積</t>
    <rPh sb="0" eb="2">
      <t>メンセキ</t>
    </rPh>
    <phoneticPr fontId="1"/>
  </si>
  <si>
    <t>ｍ</t>
    <phoneticPr fontId="1"/>
  </si>
  <si>
    <t>ｍ</t>
    <phoneticPr fontId="1"/>
  </si>
  <si>
    <t>㎡</t>
    <phoneticPr fontId="1"/>
  </si>
  <si>
    <t>―</t>
    <phoneticPr fontId="1"/>
  </si>
  <si>
    <t>水平舗装
(コンクリート)</t>
    <phoneticPr fontId="1"/>
  </si>
  <si>
    <t>(</t>
    <phoneticPr fontId="1"/>
  </si>
  <si>
    <t>)ｍ</t>
    <phoneticPr fontId="1"/>
  </si>
  <si>
    <t>)㎡</t>
    <phoneticPr fontId="1"/>
  </si>
  <si>
    <t>)ｍ</t>
    <phoneticPr fontId="1"/>
  </si>
  <si>
    <r>
      <t>車両置場</t>
    </r>
    <r>
      <rPr>
        <sz val="8"/>
        <color theme="1"/>
        <rFont val="ＭＳ 明朝"/>
        <family val="1"/>
        <charset val="128"/>
      </rPr>
      <t>（※2）</t>
    </r>
    <rPh sb="0" eb="2">
      <t>シャリョウ</t>
    </rPh>
    <rPh sb="2" eb="4">
      <t>オキバ</t>
    </rPh>
    <phoneticPr fontId="1"/>
  </si>
  <si>
    <t>施行規則第３条第８号
ハに係る作業場</t>
    <phoneticPr fontId="1"/>
  </si>
  <si>
    <t>―</t>
    <phoneticPr fontId="1"/>
  </si>
  <si>
    <t>共同使用に係る者
（※3）</t>
    <rPh sb="0" eb="2">
      <t>キョウドウ</t>
    </rPh>
    <rPh sb="2" eb="4">
      <t>シヨウ</t>
    </rPh>
    <rPh sb="5" eb="6">
      <t>カカ</t>
    </rPh>
    <rPh sb="7" eb="8">
      <t>モノ</t>
    </rPh>
    <phoneticPr fontId="1"/>
  </si>
  <si>
    <t>氏名又は
名称</t>
    <rPh sb="0" eb="2">
      <t>シメイ</t>
    </rPh>
    <rPh sb="2" eb="3">
      <t>マタ</t>
    </rPh>
    <rPh sb="5" eb="7">
      <t>メイショウ</t>
    </rPh>
    <phoneticPr fontId="1"/>
  </si>
  <si>
    <t>ー</t>
    <phoneticPr fontId="1"/>
  </si>
  <si>
    <t>管理責任者の氏名（※3）</t>
    <rPh sb="0" eb="2">
      <t>カンリ</t>
    </rPh>
    <rPh sb="2" eb="5">
      <t>セキニンシャ</t>
    </rPh>
    <rPh sb="6" eb="8">
      <t>シメイ</t>
    </rPh>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</si>
  <si>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</si>
  <si>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電子制御装置整備に必要な情報</t>
    <phoneticPr fontId="1"/>
  </si>
  <si>
    <t>エーミング作業に必要な機器</t>
    <phoneticPr fontId="1"/>
  </si>
  <si>
    <t>９ 作業機械等</t>
    <rPh sb="2" eb="4">
      <t>サギョウ</t>
    </rPh>
    <rPh sb="4" eb="6">
      <t>キカイ</t>
    </rPh>
    <rPh sb="6" eb="7">
      <t>トウ</t>
    </rPh>
    <phoneticPr fontId="1"/>
  </si>
  <si>
    <t>名称</t>
    <rPh sb="0" eb="1">
      <t>メイ</t>
    </rPh>
    <rPh sb="1" eb="2">
      <t>ショウ</t>
    </rPh>
    <phoneticPr fontId="1"/>
  </si>
  <si>
    <t>型式・能力等</t>
    <rPh sb="0" eb="2">
      <t>カタシキ</t>
    </rPh>
    <rPh sb="3" eb="5">
      <t>ノウリョク</t>
    </rPh>
    <rPh sb="5" eb="6">
      <t>トウ</t>
    </rPh>
    <phoneticPr fontId="1"/>
  </si>
  <si>
    <t>数量</t>
    <rPh sb="0" eb="1">
      <t>カズ</t>
    </rPh>
    <rPh sb="1" eb="2">
      <t>リョウ</t>
    </rPh>
    <phoneticPr fontId="1"/>
  </si>
  <si>
    <t>作業機械</t>
    <rPh sb="0" eb="2">
      <t>サギョウ</t>
    </rPh>
    <rPh sb="2" eb="4">
      <t>キカイ</t>
    </rPh>
    <phoneticPr fontId="1"/>
  </si>
  <si>
    <t>プレス</t>
  </si>
  <si>
    <t>㌧</t>
    <phoneticPr fontId="1"/>
  </si>
  <si>
    <t>エア・コンプレッサ</t>
  </si>
  <si>
    <t>㎾</t>
    <phoneticPr fontId="1"/>
  </si>
  <si>
    <t>ℓ</t>
    <phoneticPr fontId="1"/>
  </si>
  <si>
    <t>チェーン・ブロック</t>
  </si>
  <si>
    <t>ジャッキ</t>
  </si>
  <si>
    <t>バイス</t>
  </si>
  <si>
    <t>㎜</t>
    <phoneticPr fontId="1"/>
  </si>
  <si>
    <t>充電器</t>
  </si>
  <si>
    <t>V</t>
    <phoneticPr fontId="1"/>
  </si>
  <si>
    <t>A</t>
    <phoneticPr fontId="1"/>
  </si>
  <si>
    <t>作業計器</t>
    <rPh sb="0" eb="2">
      <t>サギョウ</t>
    </rPh>
    <rPh sb="2" eb="4">
      <t>ケイキ</t>
    </rPh>
    <phoneticPr fontId="1"/>
  </si>
  <si>
    <t>ノギス</t>
  </si>
  <si>
    <t>トルク・レンチ</t>
  </si>
  <si>
    <t>Nm</t>
    <phoneticPr fontId="1"/>
  </si>
  <si>
    <t>水準器</t>
    <rPh sb="0" eb="3">
      <t>スイジュンキ</t>
    </rPh>
    <phoneticPr fontId="1"/>
  </si>
  <si>
    <t>点検計器
及び
点検装置</t>
    <rPh sb="0" eb="2">
      <t>テンケン</t>
    </rPh>
    <rPh sb="2" eb="4">
      <t>ケイキ</t>
    </rPh>
    <rPh sb="5" eb="6">
      <t>オヨ</t>
    </rPh>
    <rPh sb="8" eb="10">
      <t>テンケン</t>
    </rPh>
    <rPh sb="10" eb="12">
      <t>ソウチ</t>
    </rPh>
    <phoneticPr fontId="1"/>
  </si>
  <si>
    <t>サーキット・テスタ</t>
  </si>
  <si>
    <t>比重計</t>
  </si>
  <si>
    <t>㎫</t>
  </si>
  <si>
    <t>rpm</t>
    <phoneticPr fontId="1"/>
  </si>
  <si>
    <t>枚</t>
    <rPh sb="0" eb="1">
      <t>マイ</t>
    </rPh>
    <phoneticPr fontId="1"/>
  </si>
  <si>
    <t>°</t>
    <phoneticPr fontId="1"/>
  </si>
  <si>
    <t>㎪</t>
    <phoneticPr fontId="1"/>
  </si>
  <si>
    <t>vol%</t>
    <phoneticPr fontId="1"/>
  </si>
  <si>
    <t>vol㏙</t>
    <phoneticPr fontId="1"/>
  </si>
  <si>
    <t>整備用スキャンツール</t>
    <phoneticPr fontId="1"/>
  </si>
  <si>
    <t>工具</t>
    <rPh sb="0" eb="2">
      <t>コウグ</t>
    </rPh>
    <phoneticPr fontId="1"/>
  </si>
  <si>
    <t>グリース・ガン又は
シャシ・ルブリケータ</t>
    <phoneticPr fontId="1"/>
  </si>
  <si>
    <t>㎫</t>
    <phoneticPr fontId="1"/>
  </si>
  <si>
    <t>×</t>
    <phoneticPr fontId="1"/>
  </si>
  <si>
    <t>×</t>
    <phoneticPr fontId="1"/>
  </si>
  <si>
    <t>　　 　㎪</t>
  </si>
  <si>
    <t>部品洗浄槽</t>
    <phoneticPr fontId="1"/>
  </si>
  <si>
    <t>(注)□枠内の該当するものに○を記載すること。(注)電子制御装置点検整備作業場は、屋内部分を（　）内に記載すること。(注)離れた作業場又は共同使用の作業場を複数有する場合は、本表を追加し記載すること。(注)「※1」は離れた電子制御装置整備作業場を有する場合に記載し、「※2」は「６－②」に該当する作業場を有する場合に記載し、「※3」は共同使用の場合に記載すること。</t>
    <phoneticPr fontId="1"/>
  </si>
  <si>
    <t>10 事業場平面図　　別紙添付</t>
    <rPh sb="3" eb="6">
      <t>ジギョウジョウ</t>
    </rPh>
    <rPh sb="6" eb="9">
      <t>ヘイメンズ</t>
    </rPh>
    <rPh sb="11" eb="13">
      <t>ベッシ</t>
    </rPh>
    <rPh sb="13" eb="15">
      <t>テンプ</t>
    </rPh>
    <phoneticPr fontId="1"/>
  </si>
  <si>
    <t>№</t>
    <phoneticPr fontId="1"/>
  </si>
  <si>
    <t>検査機器</t>
    <rPh sb="0" eb="2">
      <t>ケンサ</t>
    </rPh>
    <rPh sb="2" eb="4">
      <t>キキ</t>
    </rPh>
    <phoneticPr fontId="1"/>
  </si>
  <si>
    <t>能力</t>
    <rPh sb="0" eb="2">
      <t>ノウリョク</t>
    </rPh>
    <phoneticPr fontId="1"/>
  </si>
  <si>
    <t>確認用</t>
    <rPh sb="0" eb="2">
      <t>カクニン</t>
    </rPh>
    <rPh sb="2" eb="3">
      <t>ヨウ</t>
    </rPh>
    <phoneticPr fontId="1"/>
  </si>
  <si>
    <t>リスト</t>
    <phoneticPr fontId="1"/>
  </si>
  <si>
    <t>一酸化炭素・炭化水素複合測定器</t>
    <phoneticPr fontId="1"/>
  </si>
  <si>
    <t>機器名</t>
    <rPh sb="0" eb="3">
      <t>キキメイ</t>
    </rPh>
    <phoneticPr fontId="1"/>
  </si>
  <si>
    <t>ALTAS‐110</t>
  </si>
  <si>
    <t>ブレーキ・テスタ</t>
    <phoneticPr fontId="1"/>
  </si>
  <si>
    <t>CO：0～10vol%　HC:0～10,000vol㏙</t>
  </si>
  <si>
    <t>速度計試験機</t>
    <rPh sb="0" eb="6">
      <t>ソクド</t>
    </rPh>
    <phoneticPr fontId="1"/>
  </si>
  <si>
    <t>№</t>
    <phoneticPr fontId="1"/>
  </si>
  <si>
    <t>機器名
※横棒はハイフンで入力</t>
    <rPh sb="0" eb="3">
      <t>キキメイ</t>
    </rPh>
    <phoneticPr fontId="1"/>
  </si>
  <si>
    <t>ABSTE‐150B</t>
  </si>
  <si>
    <t>軸重 3,000 ㎏ 軽可</t>
    <rPh sb="0" eb="13">
      <t>ジクジュウ</t>
    </rPh>
    <phoneticPr fontId="1"/>
  </si>
  <si>
    <t>ABSTE‐180</t>
  </si>
  <si>
    <t>軸重 3,600 ㎏ 軽可</t>
    <rPh sb="0" eb="13">
      <t>ジクジュウ</t>
    </rPh>
    <phoneticPr fontId="1"/>
  </si>
  <si>
    <t>ABSTM‐180</t>
  </si>
  <si>
    <t>IM‐2201</t>
  </si>
  <si>
    <t>軸重 10,000 ㎏ 軽可</t>
    <rPh sb="0" eb="14">
      <t>ジクジュウ</t>
    </rPh>
    <phoneticPr fontId="1"/>
  </si>
  <si>
    <t>IM‐2254</t>
  </si>
  <si>
    <t>SST‐380</t>
  </si>
  <si>
    <t>WG‐150B‐2</t>
  </si>
  <si>
    <t>WGT‐1000</t>
  </si>
  <si>
    <t>ABSTM‐380</t>
  </si>
  <si>
    <t>BST‐150</t>
  </si>
  <si>
    <t>BST‐500</t>
  </si>
  <si>
    <t>IBS‐380</t>
  </si>
  <si>
    <t>IM‐2574</t>
  </si>
  <si>
    <t>IM‐2589</t>
  </si>
  <si>
    <t>IM‐2591</t>
  </si>
  <si>
    <t>ESC‐1000</t>
  </si>
  <si>
    <t>走：0～1,200hcd，す：0～800hcd</t>
    <rPh sb="0" eb="23">
      <t>コウド</t>
    </rPh>
    <phoneticPr fontId="1"/>
  </si>
  <si>
    <t>HLT‐125</t>
  </si>
  <si>
    <t>走行・すれ違い：0～1,200hcd</t>
    <rPh sb="0" eb="2">
      <t>ソウコウ</t>
    </rPh>
    <rPh sb="5" eb="6">
      <t>チガ</t>
    </rPh>
    <phoneticPr fontId="1"/>
  </si>
  <si>
    <t>HT‐307</t>
  </si>
  <si>
    <t>走：0～1,200hcd，す：0～400hcd</t>
    <rPh sb="0" eb="23">
      <t>コウド</t>
    </rPh>
    <phoneticPr fontId="1"/>
  </si>
  <si>
    <t>HT‐309</t>
  </si>
  <si>
    <t>走：0～1,200hcd，す：0～400hcd</t>
  </si>
  <si>
    <t>HT‐509</t>
  </si>
  <si>
    <t>HT‐538</t>
  </si>
  <si>
    <t>IDP‐3000</t>
  </si>
  <si>
    <t>IDP‐4000</t>
  </si>
  <si>
    <t>ALTAS‐300</t>
  </si>
  <si>
    <t>MEXA‐324G</t>
  </si>
  <si>
    <t>MX‐002</t>
  </si>
  <si>
    <t>MX‐003</t>
  </si>
  <si>
    <t>RI‐803A</t>
  </si>
  <si>
    <t>UREX‐5000</t>
  </si>
  <si>
    <t>ZKE</t>
  </si>
  <si>
    <t>IM‐2801</t>
  </si>
  <si>
    <t>30～130db</t>
  </si>
  <si>
    <t>NL‐26</t>
  </si>
  <si>
    <t>NL‐27M</t>
  </si>
  <si>
    <t>SV‐6230</t>
  </si>
  <si>
    <t>36～130db</t>
  </si>
  <si>
    <t>ISM‐100</t>
  </si>
  <si>
    <t>65～120db</t>
  </si>
  <si>
    <t>NA‐09</t>
  </si>
  <si>
    <t>35～130db</t>
  </si>
  <si>
    <t>NA‐24</t>
  </si>
  <si>
    <t>NA‐26</t>
  </si>
  <si>
    <t>NL‐24</t>
  </si>
  <si>
    <t>PS‐101C</t>
  </si>
  <si>
    <t>TYPE3604</t>
  </si>
  <si>
    <t>ALTAS‐5100D</t>
  </si>
  <si>
    <t>0～9.999 /m</t>
  </si>
  <si>
    <t>DEX‐100</t>
  </si>
  <si>
    <t>DEX‐200</t>
  </si>
  <si>
    <t>DIX‐001</t>
  </si>
  <si>
    <t>GSM‐100</t>
  </si>
  <si>
    <t>GSM‐200</t>
  </si>
  <si>
    <t>MXS‐001</t>
  </si>
  <si>
    <t>ROP‐1</t>
  </si>
  <si>
    <t>0～5.500 /m</t>
  </si>
  <si>
    <t>RTM215J</t>
  </si>
  <si>
    <t>0～16.065 /m</t>
  </si>
  <si>
    <t>DSM‐10</t>
  </si>
  <si>
    <t>0 ～ 100 %</t>
  </si>
  <si>
    <t>GSM‐‐10H</t>
  </si>
  <si>
    <t>ST‐100</t>
  </si>
  <si>
    <t>ST‐200</t>
  </si>
  <si>
    <t>ハンディ・バキューム・ポンプ</t>
    <phoneticPr fontId="1"/>
  </si>
  <si>
    <t>エンジン・タコ・テスタ</t>
    <phoneticPr fontId="1"/>
  </si>
  <si>
    <t>タイミング・ライト</t>
    <phoneticPr fontId="1"/>
  </si>
  <si>
    <t>シックネス・ゲージ</t>
    <phoneticPr fontId="1"/>
  </si>
  <si>
    <t>ダイヤル・ゲージ</t>
    <phoneticPr fontId="1"/>
  </si>
  <si>
    <t>トーイン・ゲージ</t>
    <phoneticPr fontId="1"/>
  </si>
  <si>
    <t>キャンバ・キャスタ・ゲージ</t>
    <phoneticPr fontId="1"/>
  </si>
  <si>
    <t>ターニング・ラジアス・ゲージ</t>
    <phoneticPr fontId="1"/>
  </si>
  <si>
    <t>タイヤ・ゲージ</t>
    <phoneticPr fontId="1"/>
  </si>
  <si>
    <t>検車装置</t>
    <phoneticPr fontId="1"/>
  </si>
  <si>
    <t>一酸化炭素測定器</t>
    <phoneticPr fontId="1"/>
  </si>
  <si>
    <t>炭化水素測定器</t>
    <phoneticPr fontId="1"/>
  </si>
  <si>
    <t>ホイール・プーラ</t>
    <phoneticPr fontId="1"/>
  </si>
  <si>
    <t>ベアリング・レース・プーラ</t>
    <phoneticPr fontId="1"/>
  </si>
  <si>
    <r>
      <t>コンプレッション</t>
    </r>
    <r>
      <rPr>
        <sz val="6"/>
        <color theme="1"/>
        <rFont val="ＭＳ 明朝"/>
        <family val="1"/>
        <charset val="128"/>
      </rPr>
      <t>・</t>
    </r>
    <r>
      <rPr>
        <sz val="8"/>
        <color theme="1"/>
        <rFont val="ＭＳ 明朝"/>
        <family val="1"/>
        <charset val="128"/>
      </rPr>
      <t>ゲージ</t>
    </r>
    <r>
      <rPr>
        <sz val="9"/>
        <color theme="1"/>
        <rFont val="ＭＳ 明朝"/>
        <family val="1"/>
        <charset val="128"/>
      </rPr>
      <t>(ﾃﾞｨｰｾﾞﾙ)</t>
    </r>
    <phoneticPr fontId="1"/>
  </si>
  <si>
    <r>
      <t>コンプレッション</t>
    </r>
    <r>
      <rPr>
        <sz val="6"/>
        <color theme="1"/>
        <rFont val="ＭＳ 明朝"/>
        <family val="1"/>
        <charset val="128"/>
      </rPr>
      <t>・</t>
    </r>
    <r>
      <rPr>
        <sz val="8"/>
        <color theme="1"/>
        <rFont val="ＭＳ 明朝"/>
        <family val="1"/>
        <charset val="128"/>
      </rPr>
      <t>ゲージ</t>
    </r>
    <r>
      <rPr>
        <sz val="9"/>
        <color theme="1"/>
        <rFont val="ＭＳ 明朝"/>
        <family val="1"/>
        <charset val="128"/>
      </rPr>
      <t>(ｶﾞｿﾘﾝ)</t>
    </r>
    <phoneticPr fontId="1"/>
  </si>
  <si>
    <t>面積</t>
    <rPh sb="0" eb="2">
      <t>メンセキ</t>
    </rPh>
    <phoneticPr fontId="1"/>
  </si>
  <si>
    <t>✔</t>
    <phoneticPr fontId="1"/>
  </si>
  <si>
    <r>
      <t>台形の場合</t>
    </r>
    <r>
      <rPr>
        <b/>
        <sz val="9"/>
        <rFont val="HGS教科書体"/>
        <family val="1"/>
        <charset val="128"/>
      </rPr>
      <t xml:space="preserve">
(</t>
    </r>
    <r>
      <rPr>
        <b/>
        <sz val="9"/>
        <color rgb="FFFF0000"/>
        <rFont val="HGS教科書体"/>
        <family val="1"/>
        <charset val="128"/>
      </rPr>
      <t>短い間口</t>
    </r>
    <r>
      <rPr>
        <b/>
        <sz val="9"/>
        <rFont val="HGS教科書体"/>
        <family val="1"/>
        <charset val="128"/>
      </rPr>
      <t>の値は</t>
    </r>
    <r>
      <rPr>
        <b/>
        <sz val="9"/>
        <color rgb="FFFF0000"/>
        <rFont val="HGS教科書体"/>
        <family val="1"/>
        <charset val="128"/>
      </rPr>
      <t>左表</t>
    </r>
    <r>
      <rPr>
        <b/>
        <sz val="9"/>
        <rFont val="HGS教科書体"/>
        <family val="1"/>
        <charset val="128"/>
      </rPr>
      <t>に入力)</t>
    </r>
    <rPh sb="0" eb="2">
      <t>ダイケイ</t>
    </rPh>
    <rPh sb="3" eb="5">
      <t>バアイ</t>
    </rPh>
    <rPh sb="7" eb="8">
      <t>ミジカ</t>
    </rPh>
    <rPh sb="9" eb="11">
      <t>マグチ</t>
    </rPh>
    <rPh sb="12" eb="13">
      <t>アタイ</t>
    </rPh>
    <rPh sb="14" eb="15">
      <t>ヒダリ</t>
    </rPh>
    <rPh sb="15" eb="16">
      <t>ヒョウ</t>
    </rPh>
    <rPh sb="17" eb="19">
      <t>ニュウリョク</t>
    </rPh>
    <phoneticPr fontId="1"/>
  </si>
  <si>
    <t>表示</t>
    <rPh sb="0" eb="2">
      <t>ヒョウジ</t>
    </rPh>
    <phoneticPr fontId="1"/>
  </si>
  <si>
    <t>№</t>
    <phoneticPr fontId="1"/>
  </si>
  <si>
    <r>
      <t xml:space="preserve">三角形の場合
</t>
    </r>
    <r>
      <rPr>
        <b/>
        <sz val="9"/>
        <color theme="1"/>
        <rFont val="HGS教科書体"/>
        <family val="1"/>
        <charset val="128"/>
      </rPr>
      <t xml:space="preserve">( </t>
    </r>
    <r>
      <rPr>
        <b/>
        <sz val="9"/>
        <color rgb="FFFF0000"/>
        <rFont val="HGS教科書体"/>
        <family val="1"/>
        <charset val="128"/>
      </rPr>
      <t>✔</t>
    </r>
    <r>
      <rPr>
        <b/>
        <sz val="9"/>
        <color theme="1"/>
        <rFont val="HGS教科書体"/>
        <family val="1"/>
        <charset val="128"/>
      </rPr>
      <t>を選択 )</t>
    </r>
    <rPh sb="0" eb="3">
      <t>サンカッケイ</t>
    </rPh>
    <rPh sb="4" eb="6">
      <t>バアイ</t>
    </rPh>
    <rPh sb="11" eb="13">
      <t>センタク</t>
    </rPh>
    <phoneticPr fontId="1"/>
  </si>
  <si>
    <t>区分</t>
    <rPh sb="0" eb="2">
      <t>クブン</t>
    </rPh>
    <phoneticPr fontId="1"/>
  </si>
  <si>
    <t>車両整備</t>
    <rPh sb="0" eb="2">
      <t>シャリョウ</t>
    </rPh>
    <rPh sb="2" eb="4">
      <t>セイビ</t>
    </rPh>
    <phoneticPr fontId="1"/>
  </si>
  <si>
    <t>部品</t>
    <rPh sb="0" eb="2">
      <t>ブヒン</t>
    </rPh>
    <phoneticPr fontId="1"/>
  </si>
  <si>
    <t>車両置場</t>
    <rPh sb="0" eb="2">
      <t>シャリョウ</t>
    </rPh>
    <rPh sb="2" eb="3">
      <t>オ</t>
    </rPh>
    <rPh sb="3" eb="4">
      <t>バ</t>
    </rPh>
    <phoneticPr fontId="1"/>
  </si>
  <si>
    <t>点検作業場</t>
    <rPh sb="0" eb="2">
      <t>テンケン</t>
    </rPh>
    <rPh sb="2" eb="4">
      <t>サギョウ</t>
    </rPh>
    <rPh sb="4" eb="5">
      <t>ジョウ</t>
    </rPh>
    <phoneticPr fontId="1"/>
  </si>
  <si>
    <t>長い方の間口</t>
    <rPh sb="0" eb="1">
      <t>ナガ</t>
    </rPh>
    <rPh sb="2" eb="3">
      <t>ホウ</t>
    </rPh>
    <rPh sb="4" eb="6">
      <t>マグチ</t>
    </rPh>
    <phoneticPr fontId="1"/>
  </si>
  <si>
    <t>申請の
面積</t>
    <rPh sb="0" eb="2">
      <t>シンセイ</t>
    </rPh>
    <rPh sb="4" eb="6">
      <t>メンセキ</t>
    </rPh>
    <phoneticPr fontId="1"/>
  </si>
  <si>
    <t>―</t>
    <phoneticPr fontId="1"/>
  </si>
  <si>
    <t>(注)宣誓書を別に提出する場合は記載を省略することができる。</t>
    <phoneticPr fontId="1"/>
  </si>
  <si>
    <t>道路運送車両法第８０条第１項第２号に該当しないことを確認しました。　チェック欄　□</t>
    <phoneticPr fontId="1"/>
  </si>
  <si>
    <t>オートミルテック</t>
  </si>
  <si>
    <t>日本ベンチャー</t>
  </si>
  <si>
    <t>ツールプラネット</t>
  </si>
  <si>
    <t>ボッシュ㈱</t>
  </si>
  <si>
    <t>KTS560</t>
  </si>
  <si>
    <t>三菱ふそうトラック・バス㈱</t>
  </si>
  <si>
    <t>本田技研工業</t>
  </si>
  <si>
    <t>BMW</t>
  </si>
  <si>
    <t>ヤナセオートシステムズ</t>
  </si>
  <si>
    <t>三菱自動車工業㈱</t>
  </si>
  <si>
    <t>オートバックスセブン</t>
  </si>
  <si>
    <t>ヤマト自動車</t>
  </si>
  <si>
    <t>カイセ</t>
  </si>
  <si>
    <t>UDトラックス</t>
  </si>
  <si>
    <t>阿部商会</t>
  </si>
  <si>
    <t>ロシェル㈱</t>
  </si>
  <si>
    <t>ASTO</t>
  </si>
  <si>
    <t>㈱ローンチオートマーケティング</t>
  </si>
  <si>
    <t>メーカー</t>
  </si>
  <si>
    <t>TAPSINC</t>
  </si>
  <si>
    <t>UD（ボルボトラック）</t>
  </si>
  <si>
    <t>アルティア</t>
  </si>
  <si>
    <t>インターサポート</t>
  </si>
  <si>
    <t>スズキ</t>
  </si>
  <si>
    <t>スナップオン</t>
  </si>
  <si>
    <t>スバル</t>
  </si>
  <si>
    <t>スピーディ</t>
  </si>
  <si>
    <t>ダイハツ</t>
  </si>
  <si>
    <t>デンソー</t>
  </si>
  <si>
    <t>トヨタ</t>
  </si>
  <si>
    <t>日産</t>
    <rPh sb="0" eb="2">
      <t>ニッサン</t>
    </rPh>
    <phoneticPr fontId="37"/>
  </si>
  <si>
    <t>バンザイ</t>
  </si>
  <si>
    <t>日野（デンソー）</t>
    <rPh sb="0" eb="2">
      <t>ヒノ</t>
    </rPh>
    <phoneticPr fontId="37"/>
  </si>
  <si>
    <t>ボルボ</t>
  </si>
  <si>
    <t>マツダ</t>
  </si>
  <si>
    <t>メルセデスベンツ</t>
  </si>
  <si>
    <t>ルノー</t>
  </si>
  <si>
    <t>SSS01，(一体型)／V:7.95</t>
  </si>
  <si>
    <t>SSSα，(一体型)／V:7.95</t>
  </si>
  <si>
    <t>SSSαⅡ，(一体型)／V:1.13</t>
  </si>
  <si>
    <t>TPM5，(一体型)／V:1.13</t>
  </si>
  <si>
    <t>TPMi，(一体型)／V:1.54</t>
  </si>
  <si>
    <t>TPMR，(一体型)／V:7.95</t>
  </si>
  <si>
    <t>H6ProJ，(一体型)／指定なし</t>
  </si>
  <si>
    <t>ALVEDIS3，(一体型)／6.01</t>
  </si>
  <si>
    <t>MTG1500，(一体型)／1.54</t>
  </si>
  <si>
    <t>MTG1500S，(一体型)／1.54</t>
  </si>
  <si>
    <t>MTG2000，(一体型)／7.95</t>
  </si>
  <si>
    <t>MTG2000S，(一体型)／7.95</t>
  </si>
  <si>
    <t>JVR2000，(一体型)／トヨタ Ver8.30</t>
  </si>
  <si>
    <t>JVR2000，(一体型)／ホンダ Ver6.20</t>
  </si>
  <si>
    <t>JVR2000，(一体型)／スズキ Ver7.10</t>
  </si>
  <si>
    <t>JVR2000，(一体型)／ダイハツ Ver7.20</t>
  </si>
  <si>
    <t>TPM7，(一体型)／V:1.00</t>
  </si>
  <si>
    <t>TPMRS，(一体型)／V:7.95</t>
  </si>
  <si>
    <t>VEDIS3PLUS，(一体型)／V:6.01</t>
  </si>
  <si>
    <t>MST3000，(一体型)／4.4.4</t>
  </si>
  <si>
    <t>DT2000，(一体型)／トヨタ Ver8.30</t>
  </si>
  <si>
    <t>DT2000，(一体型)／ホンダ Ver6.20</t>
  </si>
  <si>
    <t>DT2000，(一体型)／スズキ Ver7.10</t>
  </si>
  <si>
    <t>DT2000，(一体型)／ダイハツ Ver7.20</t>
  </si>
  <si>
    <t>DT3300，(一体型)／トヨタ Ver8.30</t>
  </si>
  <si>
    <t>DT3300，(一体型)／ホンダ Ver6.20</t>
  </si>
  <si>
    <t>DT3300，(一体型)／スズキ Ver7.10</t>
  </si>
  <si>
    <t>DT3300，(一体型)／ダイハツ Ver7.20</t>
  </si>
  <si>
    <t>DT3300，(一体型)／日野　Ver6.10</t>
  </si>
  <si>
    <t>ST名称（VCI名称）／STバージョン，（VCIバージョン）</t>
    <phoneticPr fontId="1"/>
  </si>
  <si>
    <t>X431PADⅦ，(SmartLink)／V7.00.008，(CV1.0.2.3.10.16)</t>
  </si>
  <si>
    <t>X431PADV，(SmartBox)／V6.00.042，(V01.04)</t>
  </si>
  <si>
    <t>X431PROGT，(DBSCARⅣ)／V6.00.010，(V11.86)</t>
  </si>
  <si>
    <t>X431PRO3V4.0，(DBSCARⅣ)／V6.01.010，(V11.85)</t>
  </si>
  <si>
    <t>ISTA，(ICOM Next)／指定なし，(指定なし)</t>
  </si>
  <si>
    <t>ScanPad101，(DBS Car 5)／V3.11.016，(V11.77)</t>
  </si>
  <si>
    <t>SSST1，(名称なし)／V:6.01，(指定なし)</t>
  </si>
  <si>
    <t>SSST2，(名称なし)／V:1.00，(指定なし)</t>
  </si>
  <si>
    <t>X431PROJ，(名称なし)／指定なし，(指定なし)</t>
  </si>
  <si>
    <t>MTGDUALTAB，(名称なし)／V1.00，(指定なし)</t>
  </si>
  <si>
    <t>VIDA，(有線・無線)／20.4.2.327，(指定なし)</t>
  </si>
  <si>
    <t>VIDA，(DiCE)／20.4.2.327，(5.6.2)</t>
  </si>
  <si>
    <t>XENTRYDiagnosisPad，(VCI)／指定なし，(指定なし)</t>
  </si>
  <si>
    <t>XENTRYDiagnosisPad2，(VCI)／指定なし，(指定なし)</t>
  </si>
  <si>
    <t>CLIP，(ADT)／V190，(指定なし)</t>
  </si>
  <si>
    <t>X431PADⅤ，(Smart Box3)／V6.01.012，(V20.24)</t>
  </si>
  <si>
    <t>X431PADⅢver2.0，(VCI Device)／V6.01.012，(V11.86)</t>
  </si>
  <si>
    <t>X431PROver4.0，(VCI Device)／V5.02.029，(V11.86)</t>
  </si>
  <si>
    <t>X431PRO3ver4.0，(VCI Device)／V7.03.005，(V11.86)</t>
  </si>
  <si>
    <t>TEXADC5PlusCAR，(TEXA NAVIGATOR TXTs)／Va.71，(指定なし)</t>
  </si>
  <si>
    <t>TEXAIDC5PlusCAR，(TEXA NAVIGATOR NANOs)／Va.71，(指定なし)</t>
  </si>
  <si>
    <t>TEXAIDC5PlusCAR，(TEXA AXONE NEMO)／Va.71，(指定なし)</t>
  </si>
  <si>
    <t>X431PADJV，(SMARTBOX3)／指定なし，(指定なし)</t>
  </si>
  <si>
    <t>X431STATION，(SMARTBOX3)／指定なし，(指定なし)</t>
  </si>
  <si>
    <t>X431PROJ，(DBScarⅡコネクター)／指定なし，(指定なし)</t>
  </si>
  <si>
    <t>メーカーリスト</t>
    <phoneticPr fontId="1"/>
  </si>
  <si>
    <t>確認欄</t>
    <rPh sb="0" eb="2">
      <t>カクニン</t>
    </rPh>
    <rPh sb="2" eb="3">
      <t>ラン</t>
    </rPh>
    <phoneticPr fontId="1"/>
  </si>
  <si>
    <t>AUTEL</t>
    <phoneticPr fontId="1"/>
  </si>
  <si>
    <t>＠</t>
    <phoneticPr fontId="1"/>
  </si>
  <si>
    <t>１-②に記載した電子制御装置整備については、整備用スキャンツール、運行補助装置整備に必要な情報及びエーミングに必要な機器を入手することができる体制が確保できます。</t>
    <phoneticPr fontId="1"/>
  </si>
  <si>
    <t>チェック欄□</t>
    <phoneticPr fontId="1"/>
  </si>
  <si>
    <t>電子制御装置整備※</t>
    <rPh sb="0" eb="2">
      <t>デンシ</t>
    </rPh>
    <rPh sb="2" eb="4">
      <t>セイギョ</t>
    </rPh>
    <rPh sb="4" eb="6">
      <t>ソウチ</t>
    </rPh>
    <rPh sb="6" eb="8">
      <t>セイビ</t>
    </rPh>
    <phoneticPr fontId="1"/>
  </si>
  <si>
    <t>※電子制御装置整備を申請する場合は、以下を確認の上、チェック欄に認め（ ✓ ）を記入すること。</t>
    <rPh sb="32" eb="33">
      <t>ミト</t>
    </rPh>
    <rPh sb="40" eb="42">
      <t>キニュウ</t>
    </rPh>
    <phoneticPr fontId="1"/>
  </si>
  <si>
    <t>①(</t>
    <phoneticPr fontId="1"/>
  </si>
  <si>
    <t>②(</t>
    <phoneticPr fontId="1"/>
  </si>
  <si>
    <t>③(</t>
    <phoneticPr fontId="1"/>
  </si>
  <si>
    <t>(FAX)</t>
  </si>
  <si>
    <t>検査用スキャンツール</t>
    <rPh sb="0" eb="3">
      <t>ケンサヨウ</t>
    </rPh>
    <phoneticPr fontId="1"/>
  </si>
  <si>
    <t>検査用スキャンツール</t>
    <phoneticPr fontId="1"/>
  </si>
  <si>
    <t>バンザイ</t>
    <phoneticPr fontId="1"/>
  </si>
  <si>
    <t>インターサポート</t>
    <phoneticPr fontId="1"/>
  </si>
  <si>
    <t>MST‐nano</t>
    <phoneticPr fontId="1"/>
  </si>
  <si>
    <t>ZENITHZ5</t>
    <phoneticPr fontId="1"/>
  </si>
  <si>
    <t>SK8412，(一体型)／Ver.1.54</t>
  </si>
  <si>
    <t>SUBARUSelectMonitor4，(DST-i)／Ver 20.1.2 ，(Ver 2.4.5 )</t>
  </si>
  <si>
    <t>DSTi，(一体型)／Ver.4.10</t>
  </si>
  <si>
    <t>IDS，(VCM2)／Mazda IDS-117.00 ，( 2.4.73.157 )</t>
  </si>
  <si>
    <t>MDARS，(VCM2)／クラウド，(2.4.73.157 )</t>
  </si>
  <si>
    <t>MUTⅢSE，(MUT-Ⅲ用VCI-Lite)／Ver.SEJ19121，(自動更新)</t>
  </si>
  <si>
    <t>MUTⅢSE，(MUT-Ⅲ用VCI)／Ver.SEJ19121，(Ver.03.65)</t>
  </si>
  <si>
    <t>iHDS，(SPX MVCI)／1.005.023PE，(3.01.54)</t>
  </si>
  <si>
    <t>iHDS，(DN-VIM-101（DST-i）)／1.005.023PE，(2.02.0015)</t>
  </si>
  <si>
    <t>iHDS，(SPX MVCI)／1.004.055PE，(3.01.54)</t>
  </si>
  <si>
    <t>iHDS，(DN-VIM-101（DST-i）)／1.004.055PE，(2.02.0001)</t>
  </si>
  <si>
    <t>MaxiSysMS905，（MaxiFlash）／トヨタ V3.00</t>
  </si>
  <si>
    <t>MaxiSysMS905，（MaxiFlash）／ADAS V5.00</t>
  </si>
  <si>
    <t>MaxiSysMS906BT，（MaxiVCIV100）／トヨタ V3.00</t>
  </si>
  <si>
    <t>MaxiSysMS906BT，（MaxiVCIV100）／ADAS V5.00</t>
  </si>
  <si>
    <t>MaxiSysMS908(S)，（MaxiFlash）／トヨタ V3.00</t>
  </si>
  <si>
    <t>MaxiSysMS908(S)，（MaxiFlash）／ADAS V5.00</t>
  </si>
  <si>
    <t>MaxiSysMS908(S) Pro ，（MaxiFlashMaxiFlashElite）／トヨタ V3.00</t>
  </si>
  <si>
    <t>MaxiSysMS908(S) Pro ，（MaxiFlashMaxiFlashElite）／ADAS V5.00</t>
  </si>
  <si>
    <t>MaxiSysElite，（MaxiFlashMaxiFlashElite）／トヨタ V3.00</t>
  </si>
  <si>
    <t>MaxiSysElite，（MaxiFlashMaxiFlashElite）／ADAS V5.00</t>
  </si>
  <si>
    <t>MaxiSysADAS，（MaxiFlashMaxiFlashElite）／トヨタ V3.00</t>
  </si>
  <si>
    <t>MaxiSysADAS，（MaxiFlashMaxiFlashElite）／ADAS V5.00</t>
  </si>
  <si>
    <t>MaxiSysMS906，（一体型）／トヨタ V3.00</t>
    <rPh sb="14" eb="17">
      <t>イッタイガタ</t>
    </rPh>
    <phoneticPr fontId="1"/>
  </si>
  <si>
    <t>MaxiSysMS906，（一体型）／ADAS V5.00</t>
    <rPh sb="14" eb="17">
      <t>イッタイガタ</t>
    </rPh>
    <phoneticPr fontId="1"/>
  </si>
  <si>
    <t>TechTool，(VOCOM)／2.6.75 ，(2.5.0.0 )</t>
  </si>
  <si>
    <t>TechTool，(VOCOM)／2.5.70 ，(2.5.0.0 )</t>
  </si>
  <si>
    <t>Gscan，(一体型)／16.07.12.01</t>
  </si>
  <si>
    <t>Gscan2，(一体型)／16.07.12.01</t>
  </si>
  <si>
    <t>Gscan3，(一体型)／19.05.16.01</t>
  </si>
  <si>
    <t>MST2000，(一体型)／7.95</t>
  </si>
  <si>
    <t>iSCAN3e，(一体型)／V:6.01</t>
    <phoneticPr fontId="1"/>
  </si>
  <si>
    <t>TPM3，(一体型)／V:1.82</t>
    <phoneticPr fontId="1"/>
  </si>
  <si>
    <t>TPM2000，(一体型)／V7.95</t>
    <phoneticPr fontId="1"/>
  </si>
  <si>
    <t>ADASキャリブレーション，(名称なし)／V:1.00，(指定なし)</t>
    <phoneticPr fontId="1"/>
  </si>
  <si>
    <t>HINODXLight，(日野用 DST-i)／Ver.3.0.0，(Ver.3.3.0)</t>
    <phoneticPr fontId="1"/>
  </si>
  <si>
    <t>HinoDXⅢ，(日野用 DST-i)／Ver.1.22.6，(Ver.1.1.0)</t>
    <phoneticPr fontId="1"/>
  </si>
  <si>
    <t>SUBARUSelectMonitor4，(DST010)／Ver 24.1.2 ，(Ver 1.0.4 )</t>
    <phoneticPr fontId="1"/>
  </si>
  <si>
    <t>MTGADAS，(名称なし)／V1.00，(指定なし)</t>
    <phoneticPr fontId="1"/>
  </si>
  <si>
    <t>TEXAIDC5PlusCAR，(TexaNavigatorTxtMulttiHub)／Ver75，(指定なし)</t>
    <rPh sb="51" eb="53">
      <t>シテイ</t>
    </rPh>
    <phoneticPr fontId="1"/>
  </si>
  <si>
    <t>TEXAIDC5PlusCAR，(TexaNavigatorNANOs)／Ver75，(指定なし)</t>
    <rPh sb="44" eb="46">
      <t>シテイ</t>
    </rPh>
    <phoneticPr fontId="1"/>
  </si>
  <si>
    <t>TEXAIDC5PlusCAR，(TexaAxoneNemo)／Ver75，(指定なし)</t>
    <rPh sb="39" eb="41">
      <t>シテイ</t>
    </rPh>
    <phoneticPr fontId="1"/>
  </si>
  <si>
    <t>TEXAIDC5PlusCAR，(TexaAxoneNemo2)／Ver75，(指定なし)</t>
    <rPh sb="40" eb="42">
      <t>シテイ</t>
    </rPh>
    <phoneticPr fontId="1"/>
  </si>
  <si>
    <t>MTG5000，(一体型)／4.4.4</t>
    <phoneticPr fontId="1"/>
  </si>
  <si>
    <t>ALVEDIS3，(一体型)／6.01</t>
    <phoneticPr fontId="1"/>
  </si>
  <si>
    <t>MTG5000ANV，(一体型)／4.4.4</t>
    <phoneticPr fontId="1"/>
  </si>
  <si>
    <t>MTG5000S，(一体型)／1.00</t>
    <phoneticPr fontId="1"/>
  </si>
  <si>
    <t>ALISCAN3E，(一体型)／6.0.1</t>
    <phoneticPr fontId="1"/>
  </si>
  <si>
    <t>MTG3，(一体型)／V1.82</t>
    <phoneticPr fontId="1"/>
  </si>
  <si>
    <t>SCANPAD101，(DBS Car5,CarⅡ)／V:3.11.013，(V:11.77)</t>
    <phoneticPr fontId="1"/>
  </si>
  <si>
    <t>SCANPAD101V4.0，(DBS Car4,5,Ⅱ)／V:7.00.003，(V:11.88)</t>
    <phoneticPr fontId="1"/>
  </si>
  <si>
    <t>SSST2+，(名称なし)／V:1.00，(指定なし)</t>
    <phoneticPr fontId="1"/>
  </si>
  <si>
    <t>SUZUKISDTII，(スズキVCI)／2.32.0.12 (2.1.1.40)</t>
    <phoneticPr fontId="1"/>
  </si>
  <si>
    <t>IM‐2213</t>
    <phoneticPr fontId="1"/>
  </si>
  <si>
    <t>軸重 4,000 ㎏ 軽可</t>
    <rPh sb="0" eb="2">
      <t>ジクジュウ</t>
    </rPh>
    <rPh sb="11" eb="12">
      <t>ケイ</t>
    </rPh>
    <rPh sb="12" eb="13">
      <t>カ</t>
    </rPh>
    <phoneticPr fontId="1"/>
  </si>
  <si>
    <t>IM‐2538</t>
    <phoneticPr fontId="1"/>
  </si>
  <si>
    <t>IDP‐5000</t>
    <phoneticPr fontId="1"/>
  </si>
  <si>
    <t>IM‐2771</t>
    <phoneticPr fontId="1"/>
  </si>
  <si>
    <t>D1.06 / F1.82.5</t>
    <phoneticPr fontId="1"/>
  </si>
  <si>
    <t>D9.54.37.938 / F2.20</t>
    <phoneticPr fontId="1"/>
  </si>
  <si>
    <t>ZVCI</t>
    <phoneticPr fontId="1"/>
  </si>
  <si>
    <t>nanoBT</t>
    <phoneticPr fontId="1"/>
  </si>
  <si>
    <t>AIME040044</t>
    <phoneticPr fontId="1"/>
  </si>
  <si>
    <t>nanoWIN</t>
    <phoneticPr fontId="1"/>
  </si>
  <si>
    <t>DN‐DST‐010‐A</t>
  </si>
  <si>
    <t>HDM‐9000</t>
  </si>
  <si>
    <t>TPM‐5</t>
  </si>
  <si>
    <t>MST‐7R</t>
  </si>
  <si>
    <t>TPM‐7</t>
  </si>
  <si>
    <t>G‐SCAN3</t>
  </si>
  <si>
    <t>IS‐J2534</t>
  </si>
  <si>
    <t>NANO‐LC</t>
  </si>
  <si>
    <t>S‐DMT‐MS</t>
  </si>
  <si>
    <t>MTG5000‐S</t>
  </si>
  <si>
    <t>SSS‐αⅡ</t>
  </si>
  <si>
    <t>DT‐3300</t>
  </si>
  <si>
    <t>VCI‐510</t>
  </si>
  <si>
    <t>ABG‐NANO‐BT</t>
  </si>
  <si>
    <t>PRT‐Goo</t>
  </si>
  <si>
    <t>SSS‐T2</t>
  </si>
  <si>
    <t>DN‐DST‐010‐B</t>
  </si>
  <si>
    <t>HDM‐10000</t>
  </si>
  <si>
    <t>TPM‐6</t>
  </si>
  <si>
    <t>MST‐nano2</t>
  </si>
  <si>
    <t>DN‐DST‐010‐C</t>
  </si>
  <si>
    <t>S‐DMT‐MD</t>
  </si>
  <si>
    <t>MaxiVCIV200</t>
  </si>
  <si>
    <t>DN‐DST‐010</t>
  </si>
  <si>
    <t>KTS590</t>
  </si>
  <si>
    <t>CO：0～10vol%　HC:0～10,000vol㏙</t>
    <phoneticPr fontId="1"/>
  </si>
  <si>
    <t>DN‐VIM‐003</t>
    <phoneticPr fontId="1"/>
  </si>
  <si>
    <t>DN‐VIM‐101</t>
    <phoneticPr fontId="1"/>
  </si>
  <si>
    <t>D:9.54.37.938 / F:2.20</t>
  </si>
  <si>
    <t>D:1.07 / F:1.83</t>
  </si>
  <si>
    <t>D:1.0.0.25 / F:1.27</t>
  </si>
  <si>
    <t>D:V2.01 / F:V1.22</t>
  </si>
  <si>
    <t>D:3.0.9 / F:3.1.1</t>
  </si>
  <si>
    <t>D:01.00 / F:10.00</t>
  </si>
  <si>
    <t>D:01.00 / F:01.00.00</t>
  </si>
  <si>
    <t>D:31.07 / F:1.83</t>
  </si>
  <si>
    <t>D:1.08 / F:1.84</t>
  </si>
  <si>
    <t>D:1.0.0.9 / F:01.00.00</t>
  </si>
  <si>
    <t>規格0400（0500）D:2.0.1.2 / F:2.0.1.5</t>
    <rPh sb="0" eb="2">
      <t>キカク</t>
    </rPh>
    <phoneticPr fontId="1"/>
  </si>
  <si>
    <t>規格0400（0500）D:1.08 / F:1.84</t>
  </si>
  <si>
    <t>規格0400（0500）D:9.1.2166.11 / F:9.1.2166.38</t>
  </si>
  <si>
    <t>D:1.08 / F:1.85</t>
  </si>
  <si>
    <t>規格0400（0500）D:1.08 / F:1.85</t>
  </si>
  <si>
    <t>規格0400（0500）D:2.0.1.2 / F:2.1.0.3</t>
  </si>
  <si>
    <t>D:V2.02 / F:V1.22</t>
  </si>
  <si>
    <t>D:02.1702.48 (SUBARU用) / F:02.53 （SUBARU以外用)</t>
    <phoneticPr fontId="1"/>
  </si>
  <si>
    <t>規格0404（0500）D:2.0.0.4、2.0.1.2 / F:2.0.0.16、2.0.2.1</t>
    <rPh sb="0" eb="2">
      <t>キカク</t>
    </rPh>
    <phoneticPr fontId="1"/>
  </si>
  <si>
    <t>規格0404（0500）D:2.0.0.4 / F:2.0.0.16（ISO対応）又は規格0404（0500）D:2.0.1.2 / F:2.1.0.3（ISO非対応）</t>
    <rPh sb="0" eb="2">
      <t>キカク</t>
    </rPh>
    <rPh sb="38" eb="40">
      <t>タイオウ</t>
    </rPh>
    <rPh sb="41" eb="42">
      <t>マタ</t>
    </rPh>
    <rPh sb="80" eb="83">
      <t>ヒタイオウ</t>
    </rPh>
    <phoneticPr fontId="1"/>
  </si>
  <si>
    <t>nanoBT(Bluetooth対応）</t>
    <phoneticPr fontId="1"/>
  </si>
  <si>
    <t>MaxiVCIV200(Bluetooth対応）</t>
    <phoneticPr fontId="1"/>
  </si>
  <si>
    <t>デンソー</t>
    <phoneticPr fontId="1"/>
  </si>
  <si>
    <t>日立</t>
    <rPh sb="0" eb="2">
      <t>ヒタチ</t>
    </rPh>
    <phoneticPr fontId="1"/>
  </si>
  <si>
    <t>ツールプラネット</t>
    <phoneticPr fontId="1"/>
  </si>
  <si>
    <t>オーテル</t>
    <phoneticPr fontId="1"/>
  </si>
  <si>
    <t>イヤサカ</t>
    <phoneticPr fontId="1"/>
  </si>
  <si>
    <t>ヤマト</t>
    <phoneticPr fontId="1"/>
  </si>
  <si>
    <t>スナップオン</t>
    <phoneticPr fontId="1"/>
  </si>
  <si>
    <t>アルティア</t>
    <phoneticPr fontId="1"/>
  </si>
  <si>
    <t>日本ベンチャー</t>
    <rPh sb="0" eb="2">
      <t>ニホン</t>
    </rPh>
    <phoneticPr fontId="1"/>
  </si>
  <si>
    <t>オートバックスセブン</t>
    <phoneticPr fontId="1"/>
  </si>
  <si>
    <t>プロトコーポレーション</t>
    <phoneticPr fontId="1"/>
  </si>
  <si>
    <t>アクティア</t>
    <phoneticPr fontId="1"/>
  </si>
  <si>
    <t>ボッシュ</t>
    <phoneticPr fontId="1"/>
  </si>
  <si>
    <t>(バンザイ)</t>
  </si>
  <si>
    <t>(インターサポート)</t>
  </si>
  <si>
    <t>(デンソー)</t>
  </si>
  <si>
    <t>(日立)</t>
  </si>
  <si>
    <t>(ツールプラネット)</t>
  </si>
  <si>
    <t>(オーテル)</t>
  </si>
  <si>
    <t>(イヤサカ)</t>
  </si>
  <si>
    <t>(ヤマト)</t>
  </si>
  <si>
    <t>(スナップオン)</t>
  </si>
  <si>
    <t>(アルティア)</t>
  </si>
  <si>
    <t>(日本ベンチャー)</t>
  </si>
  <si>
    <t>(オートバックスセブン)</t>
  </si>
  <si>
    <t>(プロトコーポレーション)</t>
  </si>
  <si>
    <t>(アクティア)</t>
  </si>
  <si>
    <t>(ボッシュ)</t>
  </si>
  <si>
    <t>GscanTab，(GVCI)／16.07.12.01</t>
    <phoneticPr fontId="1"/>
  </si>
  <si>
    <t>GscanZ，(一体型)／16.07.12.01</t>
    <phoneticPr fontId="1"/>
  </si>
  <si>
    <t>GscanZ Tab，(ZVCI)／16.07.12.01</t>
    <phoneticPr fontId="1"/>
  </si>
  <si>
    <t>nanoBT，(名称なし)／V:1.00，(指定なし)</t>
    <phoneticPr fontId="1"/>
  </si>
  <si>
    <t>TPM TAB，(名称なし)／V:1.00，(指定なし)</t>
    <phoneticPr fontId="1"/>
  </si>
  <si>
    <t>GTS，(DST-i)／ver.18.0 ，(ファームVer 2.5.2 ドライバVer 02.16)</t>
    <phoneticPr fontId="1"/>
  </si>
  <si>
    <t>GTS，(DST-010)／ver.18.0 ，(ファームVer 1.0.4.6 ドライバVer 1.0.1.1)</t>
    <phoneticPr fontId="1"/>
  </si>
  <si>
    <t>GTS+，(DST-i)／ver.2024.03 ，(ファームVer 2.53 ドライバVer 02.17)</t>
    <phoneticPr fontId="1"/>
  </si>
  <si>
    <t>GTS+，(DST-010)／ver.2024.03 ，(ファームVer 2.0.0.16 ドライバVer 2.0.0.4)</t>
    <phoneticPr fontId="1"/>
  </si>
  <si>
    <t>DSⅢ，(DST-i)／Ver.4.52.001，(2.5.3)</t>
    <phoneticPr fontId="1"/>
  </si>
  <si>
    <t>DSⅢ，(DST-010)／Ver.4.52.001，(2.0.0.16／2.0.1.5)</t>
    <phoneticPr fontId="1"/>
  </si>
  <si>
    <t>DS４，(DST-i)／Ver.2024.02，(2.5.3)</t>
    <phoneticPr fontId="1"/>
  </si>
  <si>
    <t>DS４，(DST-010)／Ver.2024.02，(2.0.0.16／2.0.1.5)</t>
    <phoneticPr fontId="1"/>
  </si>
  <si>
    <t>ABG‐NANO‐BT，(名称なし)／V:1.00，(指定なし)</t>
    <phoneticPr fontId="1"/>
  </si>
  <si>
    <t>NANO‐BT，(名称なし)／V:1.00，(指定なし)</t>
    <phoneticPr fontId="1"/>
  </si>
  <si>
    <t>MaxiSysMS909，（MaxiFlashMaxiFlashVCI）／トヨタ V1.00</t>
    <phoneticPr fontId="1"/>
  </si>
  <si>
    <t>MaxiSysMS919，（MaxiFlashMaxiFlashVCMI）／トヨタ V1.00</t>
    <phoneticPr fontId="1"/>
  </si>
  <si>
    <t>MaxiSysMS909，（MaxiFlashMaxiFlashVCI）／ADAS V2.00</t>
    <phoneticPr fontId="1"/>
  </si>
  <si>
    <t>MaxiSysMS919，（MaxiFlashMaxiFlashVCMI）／ADAS V2.00</t>
    <phoneticPr fontId="1"/>
  </si>
  <si>
    <t>MaxiSysUltra，（MaxiFlashMaxiFlashVCMI）／トヨタ V1.00</t>
    <phoneticPr fontId="1"/>
  </si>
  <si>
    <t>MaxiSysUltra，（MaxiFlashMaxiFlashVCMI）／ADAS V2.00</t>
    <phoneticPr fontId="1"/>
  </si>
  <si>
    <t>MaxiSysCV，（MaxiFlashMaxiFlashElite）／Ver.3.71</t>
    <phoneticPr fontId="1"/>
  </si>
  <si>
    <t>MaxiSysMS906Pro，（MaxiVCI V200）／トヨタ V1.00</t>
    <phoneticPr fontId="1"/>
  </si>
  <si>
    <t>MaxiSysMS906Pro，（MaxiVCI V200）／ADAS V2.00</t>
    <phoneticPr fontId="1"/>
  </si>
  <si>
    <t>ABRITESVEHICLEDIAGNOSTICS，(AVDI)／指定なし，(指定なし)</t>
    <phoneticPr fontId="1"/>
  </si>
  <si>
    <t>H6ProJ2，(一体型)／指定なし</t>
    <phoneticPr fontId="1"/>
  </si>
  <si>
    <t>X100PAD Elite，(一体型)／指定なし</t>
    <phoneticPr fontId="1"/>
  </si>
  <si>
    <t>CONSULT‐Green，(VI2、VI3)／Ver.J09.17.00.00，(ファーム39.00.00、9.0.682.208)</t>
    <phoneticPr fontId="1"/>
  </si>
  <si>
    <t>CONSULT‐IIIplus，(VI2、VI3)／Ver.91.1，(ファーム39.00.00、9.0.682.208)</t>
    <phoneticPr fontId="1"/>
  </si>
  <si>
    <t>CONSULT‐IIIplusForARIYA，(VI3)／Ver.214.1，(9.0.1170.242)</t>
    <phoneticPr fontId="1"/>
  </si>
  <si>
    <t>CONSULT‐Ⅳ，(VI3)／Ver.（自動更新），(9.0.1422.284)</t>
    <rPh sb="21" eb="23">
      <t>ジドウ</t>
    </rPh>
    <rPh sb="23" eb="25">
      <t>コウシン</t>
    </rPh>
    <phoneticPr fontId="1"/>
  </si>
  <si>
    <t>TPM‐i‐BZ，(一体型)／1.54</t>
    <phoneticPr fontId="1"/>
  </si>
  <si>
    <t>TPM‐i‐BZ2，(一体型)／1.54</t>
    <phoneticPr fontId="1"/>
  </si>
  <si>
    <t>MST‐7R，(一体型)／1.00</t>
    <phoneticPr fontId="1"/>
  </si>
  <si>
    <t>MST‐7R‐FULL，(一体型)／1.00</t>
    <phoneticPr fontId="1"/>
  </si>
  <si>
    <t>MST‐nano，（‐）／1.00</t>
    <phoneticPr fontId="1"/>
  </si>
  <si>
    <t>MST‐nano‐FULL，（‐）／1.00</t>
    <phoneticPr fontId="1"/>
  </si>
  <si>
    <t>MST‐nano‐SOFT，（‐）／1.00</t>
    <phoneticPr fontId="1"/>
  </si>
  <si>
    <t>日立</t>
    <phoneticPr fontId="1"/>
  </si>
  <si>
    <t>HDM‐8000，(IFボックス)／トヨタソフトVer.6.50，(指定なし)</t>
    <phoneticPr fontId="1"/>
  </si>
  <si>
    <t>HDM‐9000，(一体型)／トヨタソフトVer.6.50</t>
    <phoneticPr fontId="1"/>
  </si>
  <si>
    <t>HDM‐330，(一体型)／トヨタソフトVer.6.50</t>
    <phoneticPr fontId="1"/>
  </si>
  <si>
    <t>HDM‐350，(一体型)／トヨタソフトVer.6.50</t>
    <phoneticPr fontId="1"/>
  </si>
  <si>
    <t>HDM‐10000，(一体型)／トヨタソフトVer.6.50</t>
    <phoneticPr fontId="1"/>
  </si>
  <si>
    <t>Volkswagen</t>
    <phoneticPr fontId="1"/>
  </si>
  <si>
    <t>VAS6150C，（VAS6154/6154A）／（‐）</t>
    <phoneticPr fontId="1"/>
  </si>
  <si>
    <t>VAS6150D，（VAS6154/6154A）／（‐）</t>
    <phoneticPr fontId="1"/>
  </si>
  <si>
    <t>VAS6150E，（VAS6154/6154A）／（‐）</t>
    <phoneticPr fontId="1"/>
  </si>
  <si>
    <t>VAS6150F，（VAS6154A/6154B）／（‐）</t>
    <phoneticPr fontId="1"/>
  </si>
  <si>
    <t>ESI（tronic）Evolution，(KTS540)／2019/3.x.xx.xxx ，(指定なし)</t>
    <phoneticPr fontId="1"/>
  </si>
  <si>
    <t>ESI（tronic）Evolution，(KTS570)／2019/3.x.xx.xxx ，(指定なし)</t>
    <phoneticPr fontId="1"/>
  </si>
  <si>
    <t>ESI（tronic）Evolution，(KTS560)／2019/3.x.xx.xxx ，(指定なし)</t>
    <phoneticPr fontId="1"/>
  </si>
  <si>
    <t>ESI（tronic）Evolution，(KTS590)／2019/3.x.xx.xxx ，(指定なし)</t>
    <phoneticPr fontId="1"/>
  </si>
  <si>
    <t>ESI（tronic）Evolution，(KTS530)／2019/3.x.xx.xxx ，(指定なし)</t>
    <phoneticPr fontId="1"/>
  </si>
  <si>
    <t xml:space="preserve">KTS350，(一体型)／ESI[tronic]Evolution2019/3.x.xx.xxx </t>
    <phoneticPr fontId="1"/>
  </si>
  <si>
    <t>三菱ふそう</t>
    <phoneticPr fontId="1"/>
  </si>
  <si>
    <t>DimlerTruckDiagnostics，(BOSCH-VCI)／DTD04/202４，(指定なし)</t>
    <phoneticPr fontId="1"/>
  </si>
  <si>
    <t>S‐DMT‐1，(一体型)／V.7.95</t>
    <phoneticPr fontId="1"/>
  </si>
  <si>
    <t>S‐DMT‐H，(一体型)／V.1.54</t>
    <phoneticPr fontId="1"/>
  </si>
  <si>
    <t>S‐DMT‐MS，(一体型)／V.1.13</t>
    <phoneticPr fontId="1"/>
  </si>
  <si>
    <t>S‐DMT‐MD，(一体型)／V.1.50</t>
    <phoneticPr fontId="1"/>
  </si>
  <si>
    <t>LAUNCHPAD‐V，(Smart Box)／V7.03.000，(V20.23)</t>
    <phoneticPr fontId="1"/>
  </si>
  <si>
    <t>LAUNCHX‐431PROJ，(DBS car)／V5.00.000～，(V11.86)</t>
    <phoneticPr fontId="1"/>
  </si>
  <si>
    <t>LAUNCHPAD‐VLINK，(Smart Link C)／V7.03.035，(V20.45)</t>
    <phoneticPr fontId="1"/>
  </si>
  <si>
    <t>LAUNCHPAD‐VV2.0，(Smart Link C)／V7.03.035，(V20.45)</t>
    <phoneticPr fontId="1"/>
  </si>
  <si>
    <t>BYD</t>
    <phoneticPr fontId="1"/>
  </si>
  <si>
    <t>VDS2100，（VDCI）／3.0．0.00，（自動更新）</t>
    <rPh sb="25" eb="27">
      <t>ジドウ</t>
    </rPh>
    <rPh sb="27" eb="29">
      <t>コウシン</t>
    </rPh>
    <phoneticPr fontId="1"/>
  </si>
  <si>
    <t>ヒョンデ</t>
    <phoneticPr fontId="1"/>
  </si>
  <si>
    <t>GDS Smart，（VCI3）／自動更新，（自動更新）</t>
    <rPh sb="17" eb="21">
      <t>ジドウコウシン</t>
    </rPh>
    <rPh sb="23" eb="27">
      <t>ジドウコウシン</t>
    </rPh>
    <phoneticPr fontId="1"/>
  </si>
  <si>
    <t>GDS Smart，（VCI2）／自動更新，（自動更新）</t>
    <phoneticPr fontId="1"/>
  </si>
  <si>
    <t>MST‐nano・Bluetooth対応</t>
    <rPh sb="18" eb="20">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</si>
</sst>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_ "/>
    <numFmt numFmtId="178" formatCode="0.00_);[Red]\(0.00\)"/>
    <numFmt numFmtId="179" formatCode="0.0"/>
    <numFmt numFmtId="180" formatCode="0_);[Red]\(0\)"/>
  </numFmts>
  <fonts count="43" x14ac:knownFonts="1">
    <font>
      <sz val="11"/>
      <color theme="1"/>
      <name val="ＭＳ Ｐゴシック"/>
    </font>
    <font>
      <sz val="6"/>
      <name val="ＭＳ Ｐゴシック"/>
      <family val="3"/>
      <charset val="128"/>
    </font>
    <font>
      <sz val="8"/>
      <color theme="1"/>
      <name val="ＭＳ 明朝"/>
      <family val="1"/>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HG教科書体"/>
      <family val="1"/>
      <charset val="128"/>
    </font>
    <font>
      <sz val="12"/>
      <name val="HG教科書体"/>
      <family val="1"/>
      <charset val="128"/>
    </font>
    <font>
      <sz val="11"/>
      <name val="HGS教科書体"/>
      <family val="1"/>
      <charset val="128"/>
    </font>
    <font>
      <sz val="11"/>
      <color theme="1"/>
      <name val="ＭＳ 明朝"/>
      <family val="1"/>
      <charset val="128"/>
    </font>
    <font>
      <sz val="10"/>
      <name val="HGS教科書体"/>
      <family val="1"/>
      <charset val="128"/>
    </font>
    <font>
      <sz val="10.5"/>
      <name val="HGS教科書体"/>
      <family val="1"/>
      <charset val="128"/>
    </font>
    <font>
      <sz val="11"/>
      <color theme="1"/>
      <name val="HGS教科書体"/>
      <family val="1"/>
      <charset val="128"/>
    </font>
    <font>
      <sz val="9"/>
      <name val="HGS教科書体"/>
      <family val="1"/>
      <charset val="128"/>
    </font>
    <font>
      <sz val="6"/>
      <color theme="1"/>
      <name val="ＭＳ 明朝"/>
      <family val="1"/>
      <charset val="128"/>
    </font>
    <font>
      <sz val="12"/>
      <color theme="1"/>
      <name val="ＭＳ 明朝"/>
      <family val="1"/>
      <charset val="128"/>
    </font>
    <font>
      <vertAlign val="superscript"/>
      <sz val="11"/>
      <name val="HGS教科書体"/>
      <family val="1"/>
      <charset val="128"/>
    </font>
    <font>
      <sz val="10"/>
      <color theme="1"/>
      <name val="ＭＳ 明朝"/>
      <family val="1"/>
      <charset val="128"/>
    </font>
    <font>
      <sz val="10"/>
      <color theme="1"/>
      <name val="HGS教科書体"/>
      <family val="1"/>
      <charset val="128"/>
    </font>
    <font>
      <sz val="9"/>
      <color theme="1"/>
      <name val="ＭＳ 明朝"/>
      <family val="1"/>
      <charset val="128"/>
    </font>
    <font>
      <sz val="12"/>
      <color theme="1"/>
      <name val="HGS教科書体"/>
      <family val="1"/>
      <charset val="128"/>
    </font>
    <font>
      <sz val="11"/>
      <color theme="1"/>
      <name val="ＭＳ Ｐ明朝"/>
      <family val="1"/>
      <charset val="128"/>
    </font>
    <font>
      <sz val="12"/>
      <name val="HGS教科書体"/>
      <family val="1"/>
      <charset val="128"/>
    </font>
    <font>
      <b/>
      <sz val="11"/>
      <name val="HGS教科書体"/>
      <family val="1"/>
      <charset val="128"/>
    </font>
    <font>
      <b/>
      <sz val="9"/>
      <color rgb="FFFF0000"/>
      <name val="HGS教科書体"/>
      <family val="1"/>
      <charset val="128"/>
    </font>
    <font>
      <b/>
      <sz val="11"/>
      <color theme="1"/>
      <name val="HGS教科書体"/>
      <family val="1"/>
      <charset val="128"/>
    </font>
    <font>
      <b/>
      <sz val="10"/>
      <color theme="1"/>
      <name val="HGS教科書体"/>
      <family val="1"/>
      <charset val="128"/>
    </font>
    <font>
      <b/>
      <sz val="9"/>
      <name val="HGS教科書体"/>
      <family val="1"/>
      <charset val="128"/>
    </font>
    <font>
      <b/>
      <sz val="9"/>
      <color theme="1"/>
      <name val="HGS教科書体"/>
      <family val="1"/>
      <charset val="128"/>
    </font>
    <font>
      <sz val="11"/>
      <color rgb="FFFF0000"/>
      <name val="HGS教科書体"/>
      <family val="1"/>
      <charset val="128"/>
    </font>
    <font>
      <sz val="11"/>
      <name val="ＭＳ Ｐゴシック"/>
      <family val="3"/>
      <charset val="128"/>
    </font>
    <font>
      <sz val="7"/>
      <name val="HG教科書体"/>
      <family val="1"/>
      <charset val="128"/>
    </font>
    <font>
      <sz val="18"/>
      <color theme="3"/>
      <name val="ＭＳ Ｐゴシック"/>
      <family val="2"/>
      <charset val="128"/>
      <scheme val="major"/>
    </font>
    <font>
      <sz val="11"/>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9"/>
      <color theme="1"/>
      <name val="ＭＳ Ｐ明朝"/>
      <family val="1"/>
      <charset val="128"/>
    </font>
    <font>
      <sz val="11"/>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0070C0"/>
        <bgColor indexed="64"/>
      </patternFill>
    </fill>
    <fill>
      <patternFill patternType="solid">
        <fgColor rgb="FFFFFF00"/>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left style="medium">
        <color theme="6"/>
      </left>
      <right style="medium">
        <color theme="6"/>
      </right>
      <top style="medium">
        <color theme="6"/>
      </top>
      <bottom style="medium">
        <color theme="6"/>
      </bottom>
      <diagonal/>
    </border>
    <border>
      <left style="thick">
        <color theme="6"/>
      </left>
      <right style="medium">
        <color theme="6"/>
      </right>
      <top style="thick">
        <color theme="6"/>
      </top>
      <bottom style="medium">
        <color theme="6"/>
      </bottom>
      <diagonal/>
    </border>
    <border>
      <left style="medium">
        <color theme="6"/>
      </left>
      <right style="medium">
        <color theme="6"/>
      </right>
      <top style="thick">
        <color theme="6"/>
      </top>
      <bottom style="medium">
        <color theme="6"/>
      </bottom>
      <diagonal/>
    </border>
    <border>
      <left style="medium">
        <color theme="6"/>
      </left>
      <right style="thick">
        <color theme="6"/>
      </right>
      <top style="thick">
        <color theme="6"/>
      </top>
      <bottom style="medium">
        <color theme="6"/>
      </bottom>
      <diagonal/>
    </border>
    <border>
      <left style="thick">
        <color theme="6"/>
      </left>
      <right style="medium">
        <color theme="6"/>
      </right>
      <top style="medium">
        <color theme="6"/>
      </top>
      <bottom style="medium">
        <color theme="6"/>
      </bottom>
      <diagonal/>
    </border>
    <border>
      <left style="medium">
        <color theme="6"/>
      </left>
      <right style="thick">
        <color theme="6"/>
      </right>
      <top style="medium">
        <color theme="6"/>
      </top>
      <bottom style="medium">
        <color theme="6"/>
      </bottom>
      <diagonal/>
    </border>
    <border>
      <left style="thick">
        <color theme="6"/>
      </left>
      <right style="medium">
        <color theme="6"/>
      </right>
      <top style="medium">
        <color theme="6"/>
      </top>
      <bottom style="thin">
        <color theme="6"/>
      </bottom>
      <diagonal/>
    </border>
    <border>
      <left style="medium">
        <color theme="6"/>
      </left>
      <right style="medium">
        <color theme="6"/>
      </right>
      <top style="medium">
        <color theme="6"/>
      </top>
      <bottom style="thin">
        <color theme="6"/>
      </bottom>
      <diagonal/>
    </border>
    <border>
      <left style="medium">
        <color theme="6"/>
      </left>
      <right style="thick">
        <color theme="6"/>
      </right>
      <top style="medium">
        <color theme="6"/>
      </top>
      <bottom style="thin">
        <color theme="6"/>
      </bottom>
      <diagonal/>
    </border>
    <border>
      <left style="thick">
        <color theme="6"/>
      </left>
      <right style="medium">
        <color theme="6"/>
      </right>
      <top style="thin">
        <color theme="6"/>
      </top>
      <bottom style="thin">
        <color theme="6"/>
      </bottom>
      <diagonal/>
    </border>
    <border>
      <left style="medium">
        <color theme="6"/>
      </left>
      <right style="medium">
        <color theme="6"/>
      </right>
      <top style="thin">
        <color theme="6"/>
      </top>
      <bottom style="thin">
        <color theme="6"/>
      </bottom>
      <diagonal/>
    </border>
    <border>
      <left style="medium">
        <color theme="6"/>
      </left>
      <right style="thick">
        <color theme="6"/>
      </right>
      <top style="thin">
        <color theme="6"/>
      </top>
      <bottom style="thin">
        <color theme="6"/>
      </bottom>
      <diagonal/>
    </border>
    <border>
      <left style="thick">
        <color theme="6"/>
      </left>
      <right style="medium">
        <color theme="6"/>
      </right>
      <top style="thin">
        <color theme="6"/>
      </top>
      <bottom style="medium">
        <color theme="6"/>
      </bottom>
      <diagonal/>
    </border>
    <border>
      <left style="medium">
        <color theme="6"/>
      </left>
      <right style="medium">
        <color theme="6"/>
      </right>
      <top style="thin">
        <color theme="6"/>
      </top>
      <bottom style="medium">
        <color theme="6"/>
      </bottom>
      <diagonal/>
    </border>
    <border>
      <left style="medium">
        <color theme="6"/>
      </left>
      <right style="thick">
        <color theme="6"/>
      </right>
      <top style="thin">
        <color theme="6"/>
      </top>
      <bottom style="medium">
        <color theme="6"/>
      </bottom>
      <diagonal/>
    </border>
    <border>
      <left style="thick">
        <color theme="6"/>
      </left>
      <right style="medium">
        <color theme="6"/>
      </right>
      <top style="thin">
        <color theme="6"/>
      </top>
      <bottom style="thick">
        <color theme="6"/>
      </bottom>
      <diagonal/>
    </border>
    <border>
      <left style="medium">
        <color theme="6"/>
      </left>
      <right style="medium">
        <color theme="6"/>
      </right>
      <top style="thin">
        <color theme="6"/>
      </top>
      <bottom style="thick">
        <color theme="6"/>
      </bottom>
      <diagonal/>
    </border>
    <border>
      <left style="medium">
        <color theme="6"/>
      </left>
      <right style="thick">
        <color theme="6"/>
      </right>
      <top style="thin">
        <color theme="6"/>
      </top>
      <bottom style="thick">
        <color theme="6"/>
      </bottom>
      <diagonal/>
    </border>
    <border>
      <left style="thick">
        <color theme="6"/>
      </left>
      <right style="thick">
        <color theme="6"/>
      </right>
      <top style="thick">
        <color theme="6"/>
      </top>
      <bottom style="medium">
        <color theme="6"/>
      </bottom>
      <diagonal/>
    </border>
    <border>
      <left style="thick">
        <color theme="6"/>
      </left>
      <right style="thick">
        <color theme="6"/>
      </right>
      <top style="medium">
        <color theme="6"/>
      </top>
      <bottom style="medium">
        <color theme="6"/>
      </bottom>
      <diagonal/>
    </border>
    <border>
      <left style="thick">
        <color theme="6"/>
      </left>
      <right style="thick">
        <color theme="6"/>
      </right>
      <top style="medium">
        <color theme="6"/>
      </top>
      <bottom style="thick">
        <color theme="6"/>
      </bottom>
      <diagonal/>
    </border>
    <border>
      <left style="medium">
        <color theme="6"/>
      </left>
      <right/>
      <top style="thick">
        <color theme="6"/>
      </top>
      <bottom style="medium">
        <color theme="6"/>
      </bottom>
      <diagonal/>
    </border>
    <border>
      <left style="medium">
        <color theme="6"/>
      </left>
      <right/>
      <top style="medium">
        <color theme="6"/>
      </top>
      <bottom style="medium">
        <color theme="6"/>
      </bottom>
      <diagonal/>
    </border>
    <border>
      <left style="medium">
        <color theme="6"/>
      </left>
      <right/>
      <top style="medium">
        <color theme="6"/>
      </top>
      <bottom style="thin">
        <color theme="6"/>
      </bottom>
      <diagonal/>
    </border>
    <border>
      <left style="medium">
        <color theme="6"/>
      </left>
      <right/>
      <top style="thin">
        <color theme="6"/>
      </top>
      <bottom style="thin">
        <color theme="6"/>
      </bottom>
      <diagonal/>
    </border>
    <border>
      <left style="medium">
        <color theme="6"/>
      </left>
      <right/>
      <top style="thin">
        <color theme="6"/>
      </top>
      <bottom style="medium">
        <color theme="6"/>
      </bottom>
      <diagonal/>
    </border>
    <border>
      <left style="medium">
        <color theme="6"/>
      </left>
      <right/>
      <top style="thin">
        <color theme="6"/>
      </top>
      <bottom style="thick">
        <color theme="6"/>
      </bottom>
      <diagonal/>
    </border>
    <border>
      <left/>
      <right style="medium">
        <color theme="6"/>
      </right>
      <top style="thick">
        <color theme="6"/>
      </top>
      <bottom style="medium">
        <color theme="6"/>
      </bottom>
      <diagonal/>
    </border>
    <border>
      <left/>
      <right style="medium">
        <color theme="6"/>
      </right>
      <top style="medium">
        <color theme="6"/>
      </top>
      <bottom style="medium">
        <color theme="6"/>
      </bottom>
      <diagonal/>
    </border>
    <border>
      <left/>
      <right style="medium">
        <color theme="6"/>
      </right>
      <top style="medium">
        <color theme="6"/>
      </top>
      <bottom style="thin">
        <color theme="6"/>
      </bottom>
      <diagonal/>
    </border>
    <border>
      <left/>
      <right style="medium">
        <color theme="6"/>
      </right>
      <top style="thin">
        <color theme="6"/>
      </top>
      <bottom style="thin">
        <color theme="6"/>
      </bottom>
      <diagonal/>
    </border>
    <border>
      <left/>
      <right style="medium">
        <color theme="6"/>
      </right>
      <top style="thin">
        <color theme="6"/>
      </top>
      <bottom style="medium">
        <color theme="6"/>
      </bottom>
      <diagonal/>
    </border>
    <border>
      <left/>
      <right style="medium">
        <color theme="6"/>
      </right>
      <top style="thin">
        <color theme="6"/>
      </top>
      <bottom style="thick">
        <color theme="6"/>
      </bottom>
      <diagonal/>
    </border>
    <border>
      <left style="thick">
        <color theme="6"/>
      </left>
      <right/>
      <top style="thin">
        <color theme="6"/>
      </top>
      <bottom style="thin">
        <color theme="6"/>
      </bottom>
      <diagonal/>
    </border>
    <border>
      <left/>
      <right/>
      <top style="thin">
        <color theme="6"/>
      </top>
      <bottom style="thin">
        <color theme="6"/>
      </bottom>
      <diagonal/>
    </border>
    <border>
      <left/>
      <right style="thick">
        <color theme="6"/>
      </right>
      <top style="thin">
        <color theme="6"/>
      </top>
      <bottom style="thin">
        <color theme="6"/>
      </bottom>
      <diagonal/>
    </border>
    <border>
      <left style="medium">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8" fillId="0" borderId="0"/>
    <xf numFmtId="0" fontId="35" fillId="0" borderId="0"/>
    <xf numFmtId="38" fontId="35" fillId="0" borderId="0" applyFont="0" applyFill="0" applyBorder="0" applyAlignment="0" applyProtection="0"/>
    <xf numFmtId="0" fontId="35" fillId="0" borderId="0"/>
  </cellStyleXfs>
  <cellXfs count="535">
    <xf numFmtId="0" fontId="0" fillId="0" borderId="0" xfId="0">
      <alignment vertical="center"/>
    </xf>
    <xf numFmtId="0" fontId="4" fillId="0" borderId="0" xfId="1" applyFont="1">
      <alignment vertical="center"/>
    </xf>
    <xf numFmtId="0" fontId="14" fillId="0" borderId="0" xfId="1" applyFont="1">
      <alignment vertical="center"/>
    </xf>
    <xf numFmtId="0" fontId="20" fillId="0" borderId="0" xfId="1" applyFont="1">
      <alignment vertical="center"/>
    </xf>
    <xf numFmtId="0" fontId="5" fillId="0" borderId="0" xfId="1" applyFont="1">
      <alignment vertical="center"/>
    </xf>
    <xf numFmtId="0" fontId="2" fillId="0" borderId="0" xfId="1" applyFont="1">
      <alignment vertical="center"/>
    </xf>
    <xf numFmtId="0" fontId="14" fillId="0" borderId="0" xfId="1" applyFont="1" applyAlignment="1"/>
    <xf numFmtId="0" fontId="4" fillId="0" borderId="11" xfId="1" applyFont="1" applyBorder="1" applyAlignment="1">
      <alignment horizontal="center" vertical="center"/>
    </xf>
    <xf numFmtId="0" fontId="14" fillId="0" borderId="4" xfId="1" applyFont="1" applyBorder="1">
      <alignment vertical="center"/>
    </xf>
    <xf numFmtId="0" fontId="14" fillId="0" borderId="10" xfId="1" applyFont="1" applyBorder="1">
      <alignment vertical="center"/>
    </xf>
    <xf numFmtId="0" fontId="14" fillId="0" borderId="11" xfId="1" applyFont="1" applyBorder="1">
      <alignment vertical="center"/>
    </xf>
    <xf numFmtId="0" fontId="3" fillId="0" borderId="0" xfId="1">
      <alignment vertical="center"/>
    </xf>
    <xf numFmtId="0" fontId="3" fillId="0" borderId="12" xfId="1" applyBorder="1" applyAlignment="1">
      <alignment horizontal="center" vertical="center"/>
    </xf>
    <xf numFmtId="0" fontId="3" fillId="0" borderId="12" xfId="1" applyBorder="1">
      <alignment vertical="center"/>
    </xf>
    <xf numFmtId="0" fontId="3" fillId="0" borderId="12" xfId="1" applyBorder="1" applyProtection="1">
      <alignment vertical="center"/>
      <protection locked="0"/>
    </xf>
    <xf numFmtId="0" fontId="3" fillId="0" borderId="12" xfId="1" applyBorder="1" applyAlignment="1">
      <alignment vertical="center" shrinkToFit="1"/>
    </xf>
    <xf numFmtId="0" fontId="3" fillId="0" borderId="0" xfId="1" applyAlignment="1">
      <alignment vertical="center" shrinkToFit="1"/>
    </xf>
    <xf numFmtId="0" fontId="3" fillId="0" borderId="12" xfId="1" applyBorder="1" applyAlignment="1">
      <alignment vertical="center" wrapText="1"/>
    </xf>
    <xf numFmtId="0" fontId="3" fillId="0" borderId="4" xfId="1" applyBorder="1">
      <alignment vertical="center"/>
    </xf>
    <xf numFmtId="0" fontId="3" fillId="3" borderId="12" xfId="1" applyFill="1" applyBorder="1" applyAlignment="1">
      <alignment horizontal="center" vertical="center"/>
    </xf>
    <xf numFmtId="0" fontId="3" fillId="3" borderId="12" xfId="1" applyFill="1" applyBorder="1">
      <alignment vertical="center"/>
    </xf>
    <xf numFmtId="0" fontId="3" fillId="0" borderId="12" xfId="1" quotePrefix="1" applyBorder="1">
      <alignment vertical="center"/>
    </xf>
    <xf numFmtId="0" fontId="14" fillId="4" borderId="29" xfId="1" applyFont="1" applyFill="1" applyBorder="1" applyAlignment="1">
      <alignment horizontal="center" vertical="center"/>
    </xf>
    <xf numFmtId="0" fontId="14" fillId="4" borderId="32" xfId="1" applyFont="1" applyFill="1" applyBorder="1" applyAlignment="1">
      <alignment horizontal="center" vertical="center"/>
    </xf>
    <xf numFmtId="0" fontId="14" fillId="4" borderId="35" xfId="1" applyFont="1" applyFill="1" applyBorder="1" applyAlignment="1">
      <alignment horizontal="center" vertical="center"/>
    </xf>
    <xf numFmtId="0" fontId="14" fillId="4" borderId="38" xfId="1" applyFont="1" applyFill="1" applyBorder="1" applyAlignment="1">
      <alignment horizontal="center" vertical="center"/>
    </xf>
    <xf numFmtId="0" fontId="38" fillId="0" borderId="0" xfId="3"/>
    <xf numFmtId="0" fontId="38" fillId="0" borderId="0" xfId="3" applyAlignment="1">
      <alignment shrinkToFit="1"/>
    </xf>
    <xf numFmtId="0" fontId="38" fillId="5" borderId="58" xfId="3" applyFill="1" applyBorder="1" applyAlignment="1">
      <alignment horizontal="center"/>
    </xf>
    <xf numFmtId="0" fontId="38" fillId="0" borderId="58" xfId="3" applyBorder="1"/>
    <xf numFmtId="0" fontId="38" fillId="0" borderId="58" xfId="3" applyBorder="1" applyAlignment="1">
      <alignment shrinkToFit="1"/>
    </xf>
    <xf numFmtId="0" fontId="38" fillId="0" borderId="0" xfId="3" applyAlignment="1">
      <alignment horizontal="center"/>
    </xf>
    <xf numFmtId="0" fontId="39" fillId="6" borderId="12" xfId="3" applyFont="1" applyFill="1" applyBorder="1"/>
    <xf numFmtId="0" fontId="40" fillId="6" borderId="12" xfId="3" applyFont="1" applyFill="1" applyBorder="1" applyAlignment="1">
      <alignment shrinkToFit="1"/>
    </xf>
    <xf numFmtId="0" fontId="38" fillId="0" borderId="12" xfId="3" applyBorder="1"/>
    <xf numFmtId="0" fontId="38" fillId="0" borderId="12" xfId="3" applyBorder="1" applyAlignment="1">
      <alignment shrinkToFit="1"/>
    </xf>
    <xf numFmtId="0" fontId="38" fillId="0" borderId="12" xfId="3" applyBorder="1" applyAlignment="1">
      <alignment wrapText="1" shrinkToFit="1"/>
    </xf>
    <xf numFmtId="0" fontId="42" fillId="0" borderId="0" xfId="3" applyFont="1" applyAlignment="1">
      <alignment vertical="center" wrapText="1" shrinkToFit="1"/>
    </xf>
    <xf numFmtId="0" fontId="3" fillId="0" borderId="0" xfId="1" applyAlignment="1">
      <alignment vertical="center" wrapText="1"/>
    </xf>
    <xf numFmtId="0" fontId="38" fillId="7" borderId="12" xfId="3" applyFill="1" applyBorder="1" applyAlignment="1">
      <alignment shrinkToFit="1"/>
    </xf>
    <xf numFmtId="0" fontId="3" fillId="3" borderId="13" xfId="1" applyFill="1" applyBorder="1" applyAlignment="1">
      <alignment horizontal="center" vertical="center"/>
    </xf>
    <xf numFmtId="0" fontId="3" fillId="3" borderId="20" xfId="1" applyFill="1" applyBorder="1" applyAlignment="1">
      <alignment horizontal="center" vertical="center"/>
    </xf>
    <xf numFmtId="0" fontId="3" fillId="3" borderId="17" xfId="1" applyFill="1" applyBorder="1" applyAlignment="1">
      <alignment horizontal="center" vertical="center"/>
    </xf>
    <xf numFmtId="0" fontId="3" fillId="3" borderId="13" xfId="1" applyFill="1" applyBorder="1" applyAlignment="1">
      <alignment horizontal="center" vertical="center" shrinkToFit="1"/>
    </xf>
    <xf numFmtId="0" fontId="3" fillId="3" borderId="20" xfId="1" applyFill="1" applyBorder="1" applyAlignment="1">
      <alignment horizontal="center" vertical="center" shrinkToFit="1"/>
    </xf>
    <xf numFmtId="0" fontId="3" fillId="3" borderId="17" xfId="1" applyFill="1" applyBorder="1" applyAlignment="1">
      <alignment horizontal="center" vertical="center" shrinkToFit="1"/>
    </xf>
    <xf numFmtId="0" fontId="3" fillId="0" borderId="13" xfId="1" applyBorder="1" applyAlignment="1">
      <alignment horizontal="center" vertical="center" shrinkToFit="1"/>
    </xf>
    <xf numFmtId="0" fontId="3" fillId="0" borderId="20" xfId="1" applyBorder="1" applyAlignment="1">
      <alignment horizontal="center" vertical="center" shrinkToFit="1"/>
    </xf>
    <xf numFmtId="0" fontId="3" fillId="0" borderId="17" xfId="1" applyBorder="1" applyAlignment="1">
      <alignment horizontal="center" vertical="center" shrinkToFit="1"/>
    </xf>
    <xf numFmtId="0" fontId="23" fillId="0" borderId="41" xfId="1" applyFont="1" applyBorder="1" applyAlignment="1">
      <alignment horizontal="center" vertical="center" textRotation="255" shrinkToFit="1"/>
    </xf>
    <xf numFmtId="0" fontId="23" fillId="0" borderId="42" xfId="1" applyFont="1" applyBorder="1" applyAlignment="1">
      <alignment horizontal="center" vertical="center" textRotation="255" shrinkToFit="1"/>
    </xf>
    <xf numFmtId="0" fontId="33" fillId="0" borderId="40" xfId="1" applyFont="1" applyBorder="1" applyAlignment="1">
      <alignment horizontal="center" vertical="center" textRotation="255"/>
    </xf>
    <xf numFmtId="0" fontId="33" fillId="0" borderId="41" xfId="1" applyFont="1" applyBorder="1" applyAlignment="1">
      <alignment horizontal="center" vertical="center" textRotation="255"/>
    </xf>
    <xf numFmtId="0" fontId="31" fillId="4" borderId="24" xfId="1" applyFont="1" applyFill="1" applyBorder="1" applyAlignment="1">
      <alignment horizontal="center" vertical="center" wrapText="1"/>
    </xf>
    <xf numFmtId="0" fontId="31" fillId="4" borderId="43" xfId="1" applyFont="1" applyFill="1" applyBorder="1" applyAlignment="1">
      <alignment horizontal="center" vertical="center" wrapText="1"/>
    </xf>
    <xf numFmtId="0" fontId="31" fillId="4" borderId="43" xfId="1" applyFont="1" applyFill="1" applyBorder="1" applyAlignment="1">
      <alignment horizontal="center" vertical="center"/>
    </xf>
    <xf numFmtId="0" fontId="31" fillId="4" borderId="25" xfId="1" applyFont="1" applyFill="1" applyBorder="1" applyAlignment="1">
      <alignment horizontal="center" vertical="center"/>
    </xf>
    <xf numFmtId="0" fontId="31" fillId="4" borderId="22" xfId="1" applyFont="1" applyFill="1" applyBorder="1" applyAlignment="1">
      <alignment horizontal="center" vertical="center"/>
    </xf>
    <xf numFmtId="0" fontId="31" fillId="4" borderId="44" xfId="1" applyFont="1" applyFill="1" applyBorder="1" applyAlignment="1">
      <alignment horizontal="center" vertical="center"/>
    </xf>
    <xf numFmtId="0" fontId="31" fillId="4" borderId="27" xfId="1" applyFont="1" applyFill="1" applyBorder="1" applyAlignment="1">
      <alignment horizontal="center" vertical="center"/>
    </xf>
    <xf numFmtId="2" fontId="14" fillId="4" borderId="29" xfId="1" applyNumberFormat="1" applyFont="1" applyFill="1" applyBorder="1" applyAlignment="1">
      <alignment horizontal="center" vertical="center" shrinkToFit="1"/>
    </xf>
    <xf numFmtId="2" fontId="14" fillId="4" borderId="45" xfId="1" applyNumberFormat="1" applyFont="1" applyFill="1" applyBorder="1" applyAlignment="1">
      <alignment horizontal="center" vertical="center" shrinkToFit="1"/>
    </xf>
    <xf numFmtId="2" fontId="14" fillId="4" borderId="30" xfId="1" applyNumberFormat="1" applyFont="1" applyFill="1" applyBorder="1" applyAlignment="1">
      <alignment horizontal="center" vertical="center" shrinkToFit="1"/>
    </xf>
    <xf numFmtId="2" fontId="14" fillId="4" borderId="32" xfId="1" applyNumberFormat="1" applyFont="1" applyFill="1" applyBorder="1" applyAlignment="1">
      <alignment horizontal="center" vertical="center" shrinkToFit="1"/>
    </xf>
    <xf numFmtId="2" fontId="14" fillId="4" borderId="46" xfId="1" applyNumberFormat="1" applyFont="1" applyFill="1" applyBorder="1" applyAlignment="1">
      <alignment horizontal="center" vertical="center" shrinkToFit="1"/>
    </xf>
    <xf numFmtId="2" fontId="14" fillId="4" borderId="33" xfId="1" applyNumberFormat="1" applyFont="1" applyFill="1" applyBorder="1" applyAlignment="1">
      <alignment horizontal="center" vertical="center" shrinkToFit="1"/>
    </xf>
    <xf numFmtId="2" fontId="14" fillId="4" borderId="35" xfId="1" applyNumberFormat="1" applyFont="1" applyFill="1" applyBorder="1" applyAlignment="1">
      <alignment horizontal="center" vertical="center" shrinkToFit="1"/>
    </xf>
    <xf numFmtId="2" fontId="14" fillId="4" borderId="47" xfId="1" applyNumberFormat="1" applyFont="1" applyFill="1" applyBorder="1" applyAlignment="1">
      <alignment horizontal="center" vertical="center" shrinkToFit="1"/>
    </xf>
    <xf numFmtId="2" fontId="14" fillId="4" borderId="36" xfId="1" applyNumberFormat="1" applyFont="1" applyFill="1" applyBorder="1" applyAlignment="1">
      <alignment horizontal="center" vertical="center" shrinkToFit="1"/>
    </xf>
    <xf numFmtId="2" fontId="14" fillId="4" borderId="55" xfId="1" applyNumberFormat="1" applyFont="1" applyFill="1" applyBorder="1" applyAlignment="1">
      <alignment horizontal="center" vertical="center" shrinkToFit="1"/>
    </xf>
    <xf numFmtId="2" fontId="14" fillId="4" borderId="56" xfId="1" applyNumberFormat="1" applyFont="1" applyFill="1" applyBorder="1" applyAlignment="1">
      <alignment horizontal="center" vertical="center" shrinkToFit="1"/>
    </xf>
    <xf numFmtId="2" fontId="14" fillId="4" borderId="57" xfId="1" applyNumberFormat="1" applyFont="1" applyFill="1" applyBorder="1" applyAlignment="1">
      <alignment horizontal="center" vertical="center" shrinkToFit="1"/>
    </xf>
    <xf numFmtId="2" fontId="14" fillId="4" borderId="38" xfId="1" applyNumberFormat="1" applyFont="1" applyFill="1" applyBorder="1" applyAlignment="1">
      <alignment horizontal="center" vertical="center" shrinkToFit="1"/>
    </xf>
    <xf numFmtId="2" fontId="14" fillId="4" borderId="48" xfId="1" applyNumberFormat="1" applyFont="1" applyFill="1" applyBorder="1" applyAlignment="1">
      <alignment horizontal="center" vertical="center" shrinkToFit="1"/>
    </xf>
    <xf numFmtId="2" fontId="14" fillId="4" borderId="39" xfId="1" applyNumberFormat="1" applyFont="1" applyFill="1" applyBorder="1" applyAlignment="1">
      <alignment horizontal="center" vertical="center" shrinkToFit="1"/>
    </xf>
    <xf numFmtId="0" fontId="26" fillId="0" borderId="54" xfId="1" applyFont="1" applyBorder="1" applyAlignment="1" applyProtection="1">
      <alignment horizontal="center" vertical="center"/>
      <protection locked="0"/>
    </xf>
    <xf numFmtId="0" fontId="26" fillId="0" borderId="38" xfId="1" applyFont="1" applyBorder="1" applyAlignment="1" applyProtection="1">
      <alignment horizontal="center" vertical="center"/>
      <protection locked="0"/>
    </xf>
    <xf numFmtId="2" fontId="30" fillId="4" borderId="38" xfId="1" applyNumberFormat="1" applyFont="1" applyFill="1" applyBorder="1" applyAlignment="1">
      <alignment horizontal="center" vertical="center"/>
    </xf>
    <xf numFmtId="0" fontId="31" fillId="0" borderId="49" xfId="1" applyFont="1" applyBorder="1" applyAlignment="1">
      <alignment horizontal="center" vertical="center" wrapText="1"/>
    </xf>
    <xf numFmtId="0" fontId="31" fillId="0" borderId="24" xfId="1" applyFont="1" applyBorder="1" applyAlignment="1">
      <alignment horizontal="center" vertical="center"/>
    </xf>
    <xf numFmtId="0" fontId="14" fillId="4" borderId="38" xfId="1" applyFont="1" applyFill="1" applyBorder="1" applyAlignment="1">
      <alignment horizontal="left" vertical="center" indent="1" shrinkToFit="1"/>
    </xf>
    <xf numFmtId="0" fontId="14" fillId="4" borderId="39" xfId="1" applyFont="1" applyFill="1" applyBorder="1" applyAlignment="1">
      <alignment horizontal="left" vertical="center" indent="1" shrinkToFit="1"/>
    </xf>
    <xf numFmtId="0" fontId="26" fillId="0" borderId="52" xfId="1" applyFont="1" applyBorder="1" applyAlignment="1" applyProtection="1">
      <alignment horizontal="center" vertical="center"/>
      <protection locked="0"/>
    </xf>
    <xf numFmtId="0" fontId="26" fillId="0" borderId="32" xfId="1" applyFont="1" applyBorder="1" applyAlignment="1" applyProtection="1">
      <alignment horizontal="center" vertical="center"/>
      <protection locked="0"/>
    </xf>
    <xf numFmtId="2" fontId="30" fillId="4" borderId="32" xfId="1" applyNumberFormat="1" applyFont="1" applyFill="1" applyBorder="1" applyAlignment="1">
      <alignment horizontal="center" vertical="center"/>
    </xf>
    <xf numFmtId="0" fontId="14" fillId="4" borderId="29" xfId="1" applyFont="1" applyFill="1" applyBorder="1" applyAlignment="1">
      <alignment horizontal="left" vertical="center" indent="1" shrinkToFit="1"/>
    </xf>
    <xf numFmtId="0" fontId="14" fillId="4" borderId="30" xfId="1" applyFont="1" applyFill="1" applyBorder="1" applyAlignment="1">
      <alignment horizontal="left" vertical="center" indent="1" shrinkToFit="1"/>
    </xf>
    <xf numFmtId="0" fontId="14" fillId="4" borderId="32" xfId="1" applyFont="1" applyFill="1" applyBorder="1" applyAlignment="1">
      <alignment horizontal="left" vertical="center" indent="1" shrinkToFit="1"/>
    </xf>
    <xf numFmtId="0" fontId="14" fillId="4" borderId="33" xfId="1" applyFont="1" applyFill="1" applyBorder="1" applyAlignment="1">
      <alignment horizontal="left" vertical="center" indent="1" shrinkToFit="1"/>
    </xf>
    <xf numFmtId="0" fontId="14" fillId="4" borderId="35" xfId="1" applyFont="1" applyFill="1" applyBorder="1" applyAlignment="1">
      <alignment horizontal="left" vertical="center" indent="1" shrinkToFit="1"/>
    </xf>
    <xf numFmtId="0" fontId="14" fillId="4" borderId="36" xfId="1" applyFont="1" applyFill="1" applyBorder="1" applyAlignment="1">
      <alignment horizontal="left" vertical="center" indent="1" shrinkToFit="1"/>
    </xf>
    <xf numFmtId="0" fontId="31" fillId="4" borderId="24" xfId="1" applyFont="1" applyFill="1" applyBorder="1" applyAlignment="1">
      <alignment horizontal="distributed" vertical="center" indent="3"/>
    </xf>
    <xf numFmtId="0" fontId="31" fillId="4" borderId="25" xfId="1" applyFont="1" applyFill="1" applyBorder="1" applyAlignment="1">
      <alignment horizontal="distributed" vertical="center" indent="3"/>
    </xf>
    <xf numFmtId="0" fontId="31" fillId="4" borderId="22" xfId="1" applyFont="1" applyFill="1" applyBorder="1" applyAlignment="1">
      <alignment horizontal="distributed" vertical="center" indent="3"/>
    </xf>
    <xf numFmtId="0" fontId="31" fillId="4" borderId="27" xfId="1" applyFont="1" applyFill="1" applyBorder="1" applyAlignment="1">
      <alignment horizontal="distributed" vertical="center" indent="3"/>
    </xf>
    <xf numFmtId="0" fontId="26" fillId="0" borderId="53" xfId="1" applyFont="1" applyBorder="1" applyAlignment="1" applyProtection="1">
      <alignment horizontal="center" vertical="center"/>
      <protection locked="0"/>
    </xf>
    <xf numFmtId="0" fontId="26" fillId="0" borderId="35" xfId="1" applyFont="1" applyBorder="1" applyAlignment="1" applyProtection="1">
      <alignment horizontal="center" vertical="center"/>
      <protection locked="0"/>
    </xf>
    <xf numFmtId="2" fontId="30" fillId="4" borderId="35" xfId="1" applyNumberFormat="1" applyFont="1" applyFill="1" applyBorder="1" applyAlignment="1">
      <alignment horizontal="center" vertical="center"/>
    </xf>
    <xf numFmtId="0" fontId="26" fillId="0" borderId="51" xfId="1" applyFont="1" applyBorder="1" applyAlignment="1" applyProtection="1">
      <alignment horizontal="center" vertical="center"/>
      <protection locked="0"/>
    </xf>
    <xf numFmtId="0" fontId="26" fillId="0" borderId="29" xfId="1" applyFont="1" applyBorder="1" applyAlignment="1" applyProtection="1">
      <alignment horizontal="center" vertical="center"/>
      <protection locked="0"/>
    </xf>
    <xf numFmtId="2" fontId="30" fillId="4" borderId="29" xfId="1" applyNumberFormat="1" applyFont="1" applyFill="1" applyBorder="1" applyAlignment="1">
      <alignment horizontal="center" vertical="center"/>
    </xf>
    <xf numFmtId="0" fontId="31" fillId="4" borderId="24" xfId="1" applyFont="1" applyFill="1" applyBorder="1" applyAlignment="1">
      <alignment horizontal="center" vertical="center"/>
    </xf>
    <xf numFmtId="2" fontId="30" fillId="0" borderId="28" xfId="1" applyNumberFormat="1" applyFont="1" applyBorder="1" applyAlignment="1" applyProtection="1">
      <alignment horizontal="center" vertical="center"/>
      <protection locked="0"/>
    </xf>
    <xf numFmtId="2" fontId="30" fillId="0" borderId="29" xfId="1" applyNumberFormat="1" applyFont="1" applyBorder="1" applyAlignment="1" applyProtection="1">
      <alignment horizontal="center" vertical="center"/>
      <protection locked="0"/>
    </xf>
    <xf numFmtId="0" fontId="28" fillId="0" borderId="23" xfId="1" applyFont="1" applyBorder="1" applyAlignment="1">
      <alignment horizontal="center" vertical="center" wrapText="1"/>
    </xf>
    <xf numFmtId="0" fontId="28" fillId="0" borderId="24" xfId="1" applyFont="1" applyBorder="1" applyAlignment="1">
      <alignment horizontal="center" vertical="center"/>
    </xf>
    <xf numFmtId="0" fontId="28" fillId="0" borderId="25" xfId="1" applyFont="1" applyBorder="1" applyAlignment="1">
      <alignment horizontal="center" vertical="center"/>
    </xf>
    <xf numFmtId="0" fontId="31" fillId="4" borderId="22" xfId="1" applyFont="1" applyFill="1" applyBorder="1" applyAlignment="1">
      <alignment horizontal="distributed" vertical="center" indent="1"/>
    </xf>
    <xf numFmtId="0" fontId="34" fillId="0" borderId="50" xfId="1" applyFont="1" applyBorder="1" applyAlignment="1">
      <alignment horizontal="center" vertical="center"/>
    </xf>
    <xf numFmtId="0" fontId="34" fillId="0" borderId="22"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2" fontId="30" fillId="4" borderId="33" xfId="1" applyNumberFormat="1" applyFont="1" applyFill="1" applyBorder="1" applyAlignment="1">
      <alignment horizontal="center" vertical="center"/>
    </xf>
    <xf numFmtId="2" fontId="30" fillId="4" borderId="36" xfId="1" applyNumberFormat="1" applyFont="1" applyFill="1" applyBorder="1" applyAlignment="1">
      <alignment horizontal="center" vertical="center"/>
    </xf>
    <xf numFmtId="2" fontId="30" fillId="4" borderId="30" xfId="1" applyNumberFormat="1" applyFont="1" applyFill="1" applyBorder="1" applyAlignment="1">
      <alignment horizontal="center" vertical="center"/>
    </xf>
    <xf numFmtId="2" fontId="30" fillId="4" borderId="39" xfId="1" applyNumberFormat="1" applyFont="1" applyFill="1" applyBorder="1" applyAlignment="1">
      <alignment horizontal="center" vertical="center"/>
    </xf>
    <xf numFmtId="0" fontId="31" fillId="0" borderId="26" xfId="1" applyFont="1" applyBorder="1" applyAlignment="1">
      <alignment horizontal="center" vertical="center" shrinkToFit="1"/>
    </xf>
    <xf numFmtId="0" fontId="31" fillId="0" borderId="22" xfId="1" applyFont="1" applyBorder="1" applyAlignment="1">
      <alignment horizontal="center" vertical="center" shrinkToFit="1"/>
    </xf>
    <xf numFmtId="2" fontId="30" fillId="0" borderId="28" xfId="1" applyNumberFormat="1" applyFont="1" applyBorder="1" applyAlignment="1" applyProtection="1">
      <alignment horizontal="center" vertical="center" wrapText="1"/>
      <protection locked="0"/>
    </xf>
    <xf numFmtId="2" fontId="30" fillId="0" borderId="31" xfId="1" applyNumberFormat="1" applyFont="1" applyBorder="1" applyAlignment="1" applyProtection="1">
      <alignment horizontal="center" vertical="center"/>
      <protection locked="0"/>
    </xf>
    <xf numFmtId="2" fontId="30" fillId="0" borderId="32" xfId="1" applyNumberFormat="1" applyFont="1" applyBorder="1" applyAlignment="1" applyProtection="1">
      <alignment horizontal="center" vertical="center"/>
      <protection locked="0"/>
    </xf>
    <xf numFmtId="2" fontId="30" fillId="0" borderId="34" xfId="1" applyNumberFormat="1" applyFont="1" applyBorder="1" applyAlignment="1" applyProtection="1">
      <alignment horizontal="center" vertical="center"/>
      <protection locked="0"/>
    </xf>
    <xf numFmtId="2" fontId="30" fillId="0" borderId="35" xfId="1" applyNumberFormat="1" applyFont="1" applyBorder="1" applyAlignment="1" applyProtection="1">
      <alignment horizontal="center" vertical="center"/>
      <protection locked="0"/>
    </xf>
    <xf numFmtId="0" fontId="31" fillId="4" borderId="27" xfId="1" applyFont="1" applyFill="1" applyBorder="1" applyAlignment="1">
      <alignment horizontal="distributed" vertical="center" indent="1"/>
    </xf>
    <xf numFmtId="0" fontId="13" fillId="0" borderId="9"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4" fillId="0" borderId="2" xfId="1" applyFont="1" applyBorder="1" applyAlignment="1">
      <alignment horizontal="left" vertical="center"/>
    </xf>
    <xf numFmtId="0" fontId="4" fillId="0" borderId="0" xfId="1" applyFont="1" applyAlignment="1">
      <alignment horizontal="left" vertical="center"/>
    </xf>
    <xf numFmtId="0" fontId="4" fillId="0" borderId="7" xfId="1" applyFont="1" applyBorder="1" applyAlignment="1">
      <alignment horizontal="left"/>
    </xf>
    <xf numFmtId="0" fontId="4" fillId="0" borderId="9" xfId="1" applyFont="1" applyBorder="1" applyAlignment="1">
      <alignment horizontal="distributed" vertical="center" indent="1"/>
    </xf>
    <xf numFmtId="0" fontId="4" fillId="0" borderId="10" xfId="1" applyFont="1" applyBorder="1" applyAlignment="1">
      <alignment horizontal="distributed" vertical="center" indent="1"/>
    </xf>
    <xf numFmtId="0" fontId="4" fillId="0" borderId="11" xfId="1" applyFont="1" applyBorder="1" applyAlignment="1">
      <alignment horizontal="distributed" vertical="center" indent="1"/>
    </xf>
    <xf numFmtId="0" fontId="13" fillId="0" borderId="9" xfId="1" applyFont="1" applyBorder="1" applyAlignment="1" applyProtection="1">
      <alignment horizontal="left" vertical="center" indent="1"/>
      <protection locked="0"/>
    </xf>
    <xf numFmtId="0" fontId="13" fillId="0" borderId="10" xfId="1" applyFont="1" applyBorder="1" applyAlignment="1" applyProtection="1">
      <alignment horizontal="left" vertical="center" indent="1"/>
      <protection locked="0"/>
    </xf>
    <xf numFmtId="0" fontId="13" fillId="0" borderId="11" xfId="1" applyFont="1" applyBorder="1" applyAlignment="1" applyProtection="1">
      <alignment horizontal="left" vertical="center" indent="1"/>
      <protection locked="0"/>
    </xf>
    <xf numFmtId="0" fontId="24" fillId="0" borderId="12" xfId="1" applyFont="1" applyBorder="1" applyAlignment="1">
      <alignment horizontal="center" vertical="center" wrapText="1"/>
    </xf>
    <xf numFmtId="0" fontId="17" fillId="0" borderId="12" xfId="1" applyFont="1" applyBorder="1" applyAlignment="1" applyProtection="1">
      <alignment horizontal="left" vertical="center" indent="1"/>
      <protection locked="0"/>
    </xf>
    <xf numFmtId="0" fontId="5" fillId="0" borderId="2" xfId="1" applyFont="1" applyBorder="1" applyAlignment="1">
      <alignment horizontal="left" vertical="top" wrapText="1"/>
    </xf>
    <xf numFmtId="0" fontId="24" fillId="0" borderId="1" xfId="1" applyFont="1" applyBorder="1" applyAlignment="1">
      <alignment horizontal="distributed" vertical="center" wrapText="1"/>
    </xf>
    <xf numFmtId="0" fontId="24" fillId="0" borderId="2" xfId="1" applyFont="1" applyBorder="1" applyAlignment="1">
      <alignment horizontal="distributed" vertical="center" wrapText="1"/>
    </xf>
    <xf numFmtId="0" fontId="24" fillId="0" borderId="3" xfId="1" applyFont="1" applyBorder="1" applyAlignment="1">
      <alignment horizontal="distributed" vertical="center" wrapText="1"/>
    </xf>
    <xf numFmtId="0" fontId="24" fillId="0" borderId="6" xfId="1" applyFont="1" applyBorder="1" applyAlignment="1">
      <alignment horizontal="distributed" vertical="center" wrapText="1"/>
    </xf>
    <xf numFmtId="0" fontId="24" fillId="0" borderId="7" xfId="1" applyFont="1" applyBorder="1" applyAlignment="1">
      <alignment horizontal="distributed" vertical="center" wrapText="1"/>
    </xf>
    <xf numFmtId="0" fontId="24" fillId="0" borderId="8" xfId="1" applyFont="1" applyBorder="1" applyAlignment="1">
      <alignment horizontal="distributed" vertical="center" wrapText="1"/>
    </xf>
    <xf numFmtId="0" fontId="22" fillId="0" borderId="12" xfId="1" applyFont="1" applyBorder="1" applyAlignment="1">
      <alignment horizontal="distributed" vertical="center" wrapText="1"/>
    </xf>
    <xf numFmtId="0" fontId="17" fillId="0" borderId="9" xfId="1" applyFont="1" applyBorder="1" applyAlignment="1">
      <alignment horizontal="center" vertical="center"/>
    </xf>
    <xf numFmtId="0" fontId="17" fillId="0" borderId="10" xfId="1" applyFont="1" applyBorder="1" applyAlignment="1" applyProtection="1">
      <alignment horizontal="left" vertical="center" indent="1"/>
      <protection locked="0"/>
    </xf>
    <xf numFmtId="2" fontId="30" fillId="0" borderId="37" xfId="1" applyNumberFormat="1" applyFont="1" applyBorder="1" applyAlignment="1" applyProtection="1">
      <alignment horizontal="center" vertical="center"/>
      <protection locked="0"/>
    </xf>
    <xf numFmtId="2" fontId="30" fillId="0" borderId="38" xfId="1" applyNumberFormat="1" applyFont="1" applyBorder="1" applyAlignment="1" applyProtection="1">
      <alignment horizontal="center" vertical="center"/>
      <protection locked="0"/>
    </xf>
    <xf numFmtId="0" fontId="13" fillId="0" borderId="12" xfId="1" applyFont="1" applyBorder="1" applyAlignment="1" applyProtection="1">
      <alignment horizontal="center" vertical="center" shrinkToFit="1"/>
      <protection locked="0"/>
    </xf>
    <xf numFmtId="0" fontId="22" fillId="0" borderId="12" xfId="1" applyFont="1" applyBorder="1" applyAlignment="1">
      <alignment horizontal="distributed" vertical="center" indent="1"/>
    </xf>
    <xf numFmtId="0" fontId="14" fillId="0" borderId="0" xfId="1" applyFont="1" applyAlignment="1">
      <alignment horizontal="left" vertical="center"/>
    </xf>
    <xf numFmtId="179" fontId="13" fillId="0" borderId="10" xfId="1" applyNumberFormat="1" applyFont="1" applyBorder="1" applyAlignment="1" applyProtection="1">
      <alignment horizontal="center" vertical="center" shrinkToFit="1"/>
      <protection locked="0"/>
    </xf>
    <xf numFmtId="0" fontId="13" fillId="0" borderId="10" xfId="1" applyFont="1" applyBorder="1" applyAlignment="1" applyProtection="1">
      <alignment vertical="center" shrinkToFit="1"/>
      <protection locked="0"/>
    </xf>
    <xf numFmtId="1" fontId="13" fillId="0" borderId="10" xfId="1" applyNumberFormat="1" applyFont="1" applyBorder="1" applyAlignment="1" applyProtection="1">
      <alignment horizontal="center" vertical="center" shrinkToFit="1"/>
      <protection locked="0"/>
    </xf>
    <xf numFmtId="1" fontId="13" fillId="0" borderId="11" xfId="1" applyNumberFormat="1" applyFont="1" applyBorder="1" applyAlignment="1" applyProtection="1">
      <alignment horizontal="center" vertical="center" shrinkToFit="1"/>
      <protection locked="0"/>
    </xf>
    <xf numFmtId="0" fontId="2" fillId="0" borderId="2" xfId="1" applyFont="1" applyBorder="1" applyAlignment="1">
      <alignment horizontal="center" vertical="top"/>
    </xf>
    <xf numFmtId="0" fontId="14" fillId="0" borderId="0" xfId="1" applyFont="1" applyAlignment="1">
      <alignment horizontal="left"/>
    </xf>
    <xf numFmtId="0" fontId="13" fillId="0" borderId="9" xfId="1" applyFont="1" applyBorder="1" applyAlignment="1" applyProtection="1">
      <alignment horizontal="center" vertical="center" shrinkToFit="1"/>
      <protection locked="0"/>
    </xf>
    <xf numFmtId="0" fontId="13" fillId="0" borderId="10" xfId="1" applyFont="1" applyBorder="1" applyAlignment="1" applyProtection="1">
      <alignment horizontal="center" vertical="center" shrinkToFit="1"/>
      <protection locked="0"/>
    </xf>
    <xf numFmtId="0" fontId="14" fillId="0" borderId="12" xfId="1" applyFont="1" applyBorder="1" applyAlignment="1">
      <alignment horizontal="distributed" vertical="center" indent="1"/>
    </xf>
    <xf numFmtId="0" fontId="13" fillId="0" borderId="11" xfId="1" applyFont="1" applyBorder="1" applyAlignment="1" applyProtection="1">
      <alignment horizontal="center" vertical="center" shrinkToFit="1"/>
      <protection locked="0"/>
    </xf>
    <xf numFmtId="2" fontId="13" fillId="0" borderId="10" xfId="1" applyNumberFormat="1" applyFont="1" applyBorder="1" applyAlignment="1" applyProtection="1">
      <alignment horizontal="center" vertical="center" shrinkToFit="1"/>
      <protection locked="0"/>
    </xf>
    <xf numFmtId="180" fontId="13" fillId="0" borderId="10" xfId="2" applyNumberFormat="1" applyFont="1" applyBorder="1" applyAlignment="1" applyProtection="1">
      <alignment horizontal="center" vertical="center" shrinkToFit="1"/>
      <protection locked="0"/>
    </xf>
    <xf numFmtId="178" fontId="13" fillId="0" borderId="10" xfId="1" applyNumberFormat="1" applyFont="1" applyBorder="1" applyAlignment="1" applyProtection="1">
      <alignment horizontal="center" vertical="center" shrinkToFit="1"/>
      <protection locked="0"/>
    </xf>
    <xf numFmtId="0" fontId="13" fillId="0" borderId="11" xfId="1" applyFont="1" applyBorder="1" applyAlignment="1" applyProtection="1">
      <alignment horizontal="left" vertical="center" shrinkToFit="1"/>
      <protection locked="0"/>
    </xf>
    <xf numFmtId="0" fontId="24" fillId="0" borderId="12" xfId="1" applyFont="1" applyBorder="1" applyAlignment="1">
      <alignment horizontal="distributed" vertical="center" indent="1"/>
    </xf>
    <xf numFmtId="180" fontId="13" fillId="0" borderId="10" xfId="1" applyNumberFormat="1" applyFont="1" applyBorder="1" applyAlignment="1" applyProtection="1">
      <alignment horizontal="center" vertical="center" shrinkToFit="1"/>
      <protection locked="0"/>
    </xf>
    <xf numFmtId="0" fontId="15" fillId="0" borderId="10" xfId="1" applyFont="1" applyBorder="1" applyAlignment="1" applyProtection="1">
      <alignment horizontal="left" vertical="center" wrapText="1" shrinkToFit="1"/>
      <protection locked="0"/>
    </xf>
    <xf numFmtId="0" fontId="15" fillId="0" borderId="11" xfId="1" applyFont="1" applyBorder="1" applyAlignment="1" applyProtection="1">
      <alignment horizontal="left" vertical="center" wrapText="1" shrinkToFit="1"/>
      <protection locked="0"/>
    </xf>
    <xf numFmtId="0" fontId="14" fillId="0" borderId="14" xfId="1" applyFont="1" applyBorder="1" applyAlignment="1">
      <alignment horizontal="center" vertical="center"/>
    </xf>
    <xf numFmtId="0" fontId="14" fillId="0" borderId="16" xfId="1" applyFont="1" applyBorder="1" applyAlignment="1">
      <alignment horizontal="center" vertical="center"/>
    </xf>
    <xf numFmtId="0" fontId="14" fillId="0" borderId="15" xfId="1" applyFont="1" applyBorder="1" applyAlignment="1">
      <alignment horizontal="center" vertical="center"/>
    </xf>
    <xf numFmtId="0" fontId="23" fillId="0" borderId="1" xfId="1" applyFont="1" applyBorder="1" applyAlignment="1" applyProtection="1">
      <alignment horizontal="center" vertical="center" wrapText="1"/>
      <protection locked="0"/>
    </xf>
    <xf numFmtId="0" fontId="23" fillId="0" borderId="2" xfId="1" applyFont="1" applyBorder="1" applyAlignment="1" applyProtection="1">
      <alignment horizontal="center" vertical="center"/>
      <protection locked="0"/>
    </xf>
    <xf numFmtId="0" fontId="23" fillId="0" borderId="3" xfId="1" applyFont="1" applyBorder="1" applyAlignment="1" applyProtection="1">
      <alignment horizontal="center" vertical="center"/>
      <protection locked="0"/>
    </xf>
    <xf numFmtId="0" fontId="23" fillId="0" borderId="6" xfId="1" applyFont="1" applyBorder="1" applyAlignment="1" applyProtection="1">
      <alignment horizontal="center" vertical="center"/>
      <protection locked="0"/>
    </xf>
    <xf numFmtId="0" fontId="23" fillId="0" borderId="7" xfId="1" applyFont="1" applyBorder="1" applyAlignment="1" applyProtection="1">
      <alignment horizontal="center" vertical="center"/>
      <protection locked="0"/>
    </xf>
    <xf numFmtId="0" fontId="23" fillId="0" borderId="8" xfId="1" applyFont="1" applyBorder="1" applyAlignment="1" applyProtection="1">
      <alignment horizontal="center" vertical="center"/>
      <protection locked="0"/>
    </xf>
    <xf numFmtId="177" fontId="14" fillId="0" borderId="7" xfId="1" applyNumberFormat="1" applyFont="1" applyBorder="1" applyAlignment="1" applyProtection="1">
      <alignment horizontal="center" vertical="center"/>
      <protection locked="0"/>
    </xf>
    <xf numFmtId="0" fontId="14" fillId="0" borderId="0" xfId="1" applyFont="1" applyAlignment="1">
      <alignment horizontal="center" vertical="center"/>
    </xf>
    <xf numFmtId="0" fontId="14" fillId="0" borderId="5" xfId="1" applyFont="1" applyBorder="1" applyAlignment="1">
      <alignment horizontal="center" vertical="center"/>
    </xf>
    <xf numFmtId="177" fontId="17" fillId="0" borderId="7" xfId="1" applyNumberFormat="1" applyFont="1" applyBorder="1" applyAlignment="1" applyProtection="1">
      <alignment horizontal="center" vertical="center"/>
      <protection locked="0"/>
    </xf>
    <xf numFmtId="49" fontId="14" fillId="0" borderId="7" xfId="1" applyNumberFormat="1" applyFont="1" applyBorder="1" applyAlignment="1">
      <alignment horizontal="left"/>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10" xfId="1" applyFont="1" applyBorder="1" applyAlignment="1">
      <alignment horizontal="distributed" vertical="center" indent="5"/>
    </xf>
    <xf numFmtId="0" fontId="14" fillId="0" borderId="11" xfId="1" applyFont="1" applyBorder="1" applyAlignment="1">
      <alignment horizontal="distributed" vertical="center" indent="5"/>
    </xf>
    <xf numFmtId="0" fontId="14" fillId="0" borderId="9" xfId="1" applyFont="1" applyBorder="1" applyAlignment="1">
      <alignment horizontal="distributed" vertical="center" indent="3"/>
    </xf>
    <xf numFmtId="0" fontId="14" fillId="0" borderId="10" xfId="1" applyFont="1" applyBorder="1" applyAlignment="1">
      <alignment horizontal="distributed" vertical="center" indent="3"/>
    </xf>
    <xf numFmtId="0" fontId="14" fillId="0" borderId="11" xfId="1" applyFont="1" applyBorder="1" applyAlignment="1">
      <alignment horizontal="distributed" vertical="center" indent="3"/>
    </xf>
    <xf numFmtId="0" fontId="14" fillId="0" borderId="9" xfId="1" applyFont="1" applyBorder="1" applyAlignment="1">
      <alignment horizontal="distributed" vertical="center"/>
    </xf>
    <xf numFmtId="0" fontId="14" fillId="0" borderId="10" xfId="1" applyFont="1" applyBorder="1" applyAlignment="1">
      <alignment horizontal="distributed" vertical="center"/>
    </xf>
    <xf numFmtId="0" fontId="14" fillId="0" borderId="11" xfId="1" applyFont="1" applyBorder="1" applyAlignment="1">
      <alignment horizontal="distributed" vertical="center"/>
    </xf>
    <xf numFmtId="0" fontId="14" fillId="0" borderId="9"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2" fillId="0" borderId="17" xfId="1" applyFont="1" applyBorder="1" applyAlignment="1">
      <alignment horizontal="distributed" vertical="center" wrapText="1" indent="1"/>
    </xf>
    <xf numFmtId="0" fontId="2" fillId="0" borderId="17" xfId="1" applyFont="1" applyBorder="1" applyAlignment="1">
      <alignment horizontal="distributed" vertical="center" indent="1"/>
    </xf>
    <xf numFmtId="177" fontId="17" fillId="0" borderId="6" xfId="1" applyNumberFormat="1" applyFont="1" applyBorder="1" applyAlignment="1" applyProtection="1">
      <alignment horizontal="center" vertical="center"/>
      <protection locked="0"/>
    </xf>
    <xf numFmtId="0" fontId="14" fillId="0" borderId="10" xfId="1" applyFont="1" applyBorder="1" applyAlignment="1">
      <alignment horizontal="center" vertical="center"/>
    </xf>
    <xf numFmtId="0" fontId="14" fillId="0" borderId="11" xfId="1" applyFont="1" applyBorder="1" applyAlignment="1">
      <alignment horizontal="center" vertical="center"/>
    </xf>
    <xf numFmtId="177" fontId="17" fillId="0" borderId="9" xfId="1" applyNumberFormat="1" applyFont="1" applyBorder="1" applyAlignment="1" applyProtection="1">
      <alignment horizontal="center" vertical="center"/>
      <protection locked="0"/>
    </xf>
    <xf numFmtId="177" fontId="17" fillId="0" borderId="10" xfId="1" applyNumberFormat="1" applyFont="1" applyBorder="1" applyAlignment="1" applyProtection="1">
      <alignment horizontal="center" vertical="center"/>
      <protection locked="0"/>
    </xf>
    <xf numFmtId="0" fontId="17" fillId="0" borderId="9" xfId="1" applyFont="1" applyBorder="1" applyAlignment="1" applyProtection="1">
      <alignment horizontal="left" vertical="center"/>
      <protection locked="0"/>
    </xf>
    <xf numFmtId="0" fontId="17" fillId="0" borderId="10" xfId="1" applyFont="1" applyBorder="1" applyAlignment="1" applyProtection="1">
      <alignment horizontal="left" vertical="center"/>
      <protection locked="0"/>
    </xf>
    <xf numFmtId="0" fontId="17" fillId="0" borderId="11" xfId="1" applyFont="1" applyBorder="1" applyAlignment="1" applyProtection="1">
      <alignment horizontal="left" vertical="center"/>
      <protection locked="0"/>
    </xf>
    <xf numFmtId="0" fontId="25" fillId="0" borderId="9" xfId="1" applyFont="1" applyBorder="1" applyAlignment="1" applyProtection="1">
      <alignment horizontal="center" vertical="center"/>
      <protection locked="0"/>
    </xf>
    <xf numFmtId="0" fontId="25" fillId="0" borderId="10" xfId="1" applyFont="1" applyBorder="1" applyAlignment="1" applyProtection="1">
      <alignment horizontal="center" vertical="center"/>
      <protection locked="0"/>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3" xfId="1" applyFont="1" applyBorder="1" applyAlignment="1">
      <alignment horizontal="distributed" vertical="center" indent="1"/>
    </xf>
    <xf numFmtId="0" fontId="14" fillId="0" borderId="13" xfId="1" applyFont="1" applyBorder="1" applyAlignment="1">
      <alignment horizontal="distributed" vertical="center" indent="2"/>
    </xf>
    <xf numFmtId="177" fontId="17" fillId="0" borderId="7" xfId="1" applyNumberFormat="1" applyFont="1" applyBorder="1" applyAlignment="1">
      <alignment horizontal="center" vertical="center"/>
    </xf>
    <xf numFmtId="0" fontId="14" fillId="0" borderId="1" xfId="1" applyFont="1" applyBorder="1" applyAlignment="1">
      <alignment horizontal="distributed" vertical="center" indent="1"/>
    </xf>
    <xf numFmtId="0" fontId="14" fillId="0" borderId="2" xfId="1" applyFont="1" applyBorder="1" applyAlignment="1">
      <alignment horizontal="distributed" vertical="center" indent="1"/>
    </xf>
    <xf numFmtId="0" fontId="14" fillId="0" borderId="3" xfId="1" applyFont="1" applyBorder="1" applyAlignment="1">
      <alignment horizontal="distributed" vertical="center" indent="1"/>
    </xf>
    <xf numFmtId="0" fontId="14" fillId="0" borderId="6" xfId="1" applyFont="1" applyBorder="1" applyAlignment="1">
      <alignment horizontal="distributed" vertical="center" indent="1"/>
    </xf>
    <xf numFmtId="0" fontId="14" fillId="0" borderId="7" xfId="1" applyFont="1" applyBorder="1" applyAlignment="1">
      <alignment horizontal="distributed" vertical="center" indent="1"/>
    </xf>
    <xf numFmtId="0" fontId="14" fillId="0" borderId="8" xfId="1" applyFont="1" applyBorder="1" applyAlignment="1">
      <alignment horizontal="distributed" vertical="center" indent="1"/>
    </xf>
    <xf numFmtId="177" fontId="17" fillId="0" borderId="14" xfId="1" applyNumberFormat="1" applyFont="1" applyBorder="1" applyAlignment="1" applyProtection="1">
      <alignment horizontal="center" vertical="center"/>
      <protection locked="0"/>
    </xf>
    <xf numFmtId="177" fontId="17" fillId="0" borderId="16" xfId="1" applyNumberFormat="1" applyFont="1" applyBorder="1" applyAlignment="1" applyProtection="1">
      <alignment horizontal="center" vertical="center"/>
      <protection locked="0"/>
    </xf>
    <xf numFmtId="177" fontId="17" fillId="0" borderId="14" xfId="1" applyNumberFormat="1" applyFont="1" applyBorder="1" applyAlignment="1">
      <alignment horizontal="center" vertical="center"/>
    </xf>
    <xf numFmtId="177" fontId="17" fillId="0" borderId="16" xfId="1" applyNumberFormat="1" applyFont="1" applyBorder="1" applyAlignment="1">
      <alignment horizontal="center" vertical="center"/>
    </xf>
    <xf numFmtId="0" fontId="14" fillId="0" borderId="9" xfId="1" applyFont="1" applyBorder="1" applyAlignment="1">
      <alignment horizontal="distributed" vertical="center" indent="6"/>
    </xf>
    <xf numFmtId="0" fontId="14" fillId="0" borderId="10" xfId="1" applyFont="1" applyBorder="1" applyAlignment="1">
      <alignment horizontal="distributed" vertical="center" indent="6"/>
    </xf>
    <xf numFmtId="0" fontId="14" fillId="0" borderId="11" xfId="1" applyFont="1" applyBorder="1" applyAlignment="1">
      <alignment horizontal="distributed" vertical="center" indent="6"/>
    </xf>
    <xf numFmtId="0" fontId="14" fillId="0" borderId="12" xfId="1" applyFont="1" applyBorder="1" applyAlignment="1">
      <alignment horizontal="distributed" vertical="center" wrapText="1" indent="1"/>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2" fillId="0" borderId="0" xfId="1" applyFont="1" applyAlignment="1">
      <alignment vertical="top"/>
    </xf>
    <xf numFmtId="0" fontId="14" fillId="0" borderId="0" xfId="1" applyFont="1">
      <alignment vertical="center"/>
    </xf>
    <xf numFmtId="0" fontId="14" fillId="0" borderId="7" xfId="1" applyFont="1" applyBorder="1" applyAlignment="1">
      <alignment horizontal="left"/>
    </xf>
    <xf numFmtId="0" fontId="14" fillId="0" borderId="2" xfId="1" applyFont="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4" fillId="0" borderId="9" xfId="1" applyFont="1" applyBorder="1" applyAlignment="1">
      <alignment horizontal="left" vertical="center" indent="1"/>
    </xf>
    <xf numFmtId="0" fontId="14" fillId="0" borderId="10" xfId="1" applyFont="1" applyBorder="1" applyAlignment="1">
      <alignment horizontal="left" vertical="center" indent="1"/>
    </xf>
    <xf numFmtId="0" fontId="14" fillId="0" borderId="11" xfId="1" applyFont="1" applyBorder="1" applyAlignment="1">
      <alignment horizontal="left" vertical="center" indent="1"/>
    </xf>
    <xf numFmtId="0" fontId="5" fillId="0" borderId="0" xfId="1" applyFont="1" applyAlignment="1">
      <alignment horizontal="left" vertical="top" wrapText="1"/>
    </xf>
    <xf numFmtId="177" fontId="17" fillId="0" borderId="2" xfId="1" applyNumberFormat="1" applyFont="1" applyBorder="1" applyAlignment="1">
      <alignment horizontal="center" vertical="center"/>
    </xf>
    <xf numFmtId="177" fontId="17" fillId="0" borderId="0" xfId="1" applyNumberFormat="1" applyFont="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22" fillId="0" borderId="1" xfId="1" applyFont="1" applyBorder="1" applyAlignment="1">
      <alignment horizontal="distributed" vertical="center" wrapText="1"/>
    </xf>
    <xf numFmtId="0" fontId="22" fillId="0" borderId="2" xfId="1" applyFont="1" applyBorder="1" applyAlignment="1">
      <alignment horizontal="distributed" vertical="center" wrapText="1"/>
    </xf>
    <xf numFmtId="0" fontId="22" fillId="0" borderId="3" xfId="1" applyFont="1" applyBorder="1" applyAlignment="1">
      <alignment horizontal="distributed" vertical="center" wrapText="1"/>
    </xf>
    <xf numFmtId="0" fontId="22" fillId="0" borderId="4" xfId="1" applyFont="1" applyBorder="1" applyAlignment="1">
      <alignment horizontal="distributed" vertical="center" wrapText="1"/>
    </xf>
    <xf numFmtId="0" fontId="22" fillId="0" borderId="0" xfId="1" applyFont="1" applyAlignment="1">
      <alignment horizontal="distributed" vertical="center" wrapText="1"/>
    </xf>
    <xf numFmtId="0" fontId="22" fillId="0" borderId="5" xfId="1" applyFont="1" applyBorder="1" applyAlignment="1">
      <alignment horizontal="distributed" vertical="center" wrapText="1"/>
    </xf>
    <xf numFmtId="0" fontId="22" fillId="0" borderId="6" xfId="1" applyFont="1" applyBorder="1" applyAlignment="1">
      <alignment horizontal="distributed" vertical="center" wrapText="1"/>
    </xf>
    <xf numFmtId="0" fontId="22" fillId="0" borderId="7" xfId="1" applyFont="1" applyBorder="1" applyAlignment="1">
      <alignment horizontal="distributed" vertical="center" wrapText="1"/>
    </xf>
    <xf numFmtId="0" fontId="22" fillId="0" borderId="8" xfId="1" applyFont="1" applyBorder="1" applyAlignment="1">
      <alignment horizontal="distributed" vertical="center" wrapText="1"/>
    </xf>
    <xf numFmtId="0" fontId="2" fillId="0" borderId="1"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0" xfId="1" applyFont="1" applyAlignment="1">
      <alignment horizontal="center" vertical="center" textRotation="255"/>
    </xf>
    <xf numFmtId="0" fontId="2" fillId="0" borderId="6" xfId="1" applyFont="1" applyBorder="1" applyAlignment="1">
      <alignment horizontal="center" vertical="center" textRotation="255"/>
    </xf>
    <xf numFmtId="0" fontId="2" fillId="0" borderId="7" xfId="1" applyFont="1" applyBorder="1" applyAlignment="1">
      <alignment horizontal="center" vertical="center" textRotation="255"/>
    </xf>
    <xf numFmtId="177" fontId="41" fillId="0" borderId="14" xfId="1" applyNumberFormat="1" applyFont="1" applyBorder="1" applyAlignment="1" applyProtection="1">
      <alignment horizontal="center" vertical="center"/>
      <protection locked="0"/>
    </xf>
    <xf numFmtId="177" fontId="41" fillId="0" borderId="16" xfId="1" applyNumberFormat="1" applyFont="1" applyBorder="1" applyAlignment="1" applyProtection="1">
      <alignment horizontal="center" vertical="center"/>
      <protection locked="0"/>
    </xf>
    <xf numFmtId="177" fontId="17" fillId="0" borderId="1" xfId="1" applyNumberFormat="1" applyFont="1" applyBorder="1" applyAlignment="1">
      <alignment horizontal="center" vertical="center"/>
    </xf>
    <xf numFmtId="177" fontId="17" fillId="0" borderId="4" xfId="1" applyNumberFormat="1" applyFont="1" applyBorder="1" applyAlignment="1">
      <alignment horizontal="center" vertical="center"/>
    </xf>
    <xf numFmtId="177" fontId="17" fillId="0" borderId="6" xfId="1" applyNumberFormat="1" applyFont="1" applyBorder="1" applyAlignment="1">
      <alignment horizontal="center" vertical="center"/>
    </xf>
    <xf numFmtId="0" fontId="2" fillId="0" borderId="3"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8" xfId="1" applyFont="1" applyBorder="1" applyAlignment="1">
      <alignment horizontal="center" vertical="center" textRotation="255"/>
    </xf>
    <xf numFmtId="177" fontId="17" fillId="0" borderId="59" xfId="1" applyNumberFormat="1" applyFont="1" applyBorder="1" applyAlignment="1" applyProtection="1">
      <alignment horizontal="center" vertical="center"/>
      <protection locked="0"/>
    </xf>
    <xf numFmtId="0" fontId="14" fillId="0" borderId="59" xfId="1" applyFont="1" applyBorder="1" applyAlignment="1">
      <alignment horizontal="center" vertical="center"/>
    </xf>
    <xf numFmtId="0" fontId="14" fillId="0" borderId="61" xfId="1" applyFont="1" applyBorder="1" applyAlignment="1">
      <alignment horizontal="center" vertical="center"/>
    </xf>
    <xf numFmtId="177" fontId="13" fillId="0" borderId="1" xfId="1" applyNumberFormat="1" applyFont="1" applyBorder="1" applyAlignment="1">
      <alignment horizontal="center" vertical="center"/>
    </xf>
    <xf numFmtId="177" fontId="13" fillId="0" borderId="2" xfId="1" applyNumberFormat="1" applyFont="1" applyBorder="1" applyAlignment="1">
      <alignment horizontal="center" vertical="center"/>
    </xf>
    <xf numFmtId="177" fontId="13" fillId="0" borderId="4" xfId="1" applyNumberFormat="1" applyFont="1" applyBorder="1" applyAlignment="1">
      <alignment horizontal="center" vertical="center"/>
    </xf>
    <xf numFmtId="177" fontId="13" fillId="0" borderId="0" xfId="1" applyNumberFormat="1" applyFont="1" applyAlignment="1">
      <alignment horizontal="center" vertical="center"/>
    </xf>
    <xf numFmtId="177" fontId="13" fillId="0" borderId="6" xfId="1" applyNumberFormat="1" applyFont="1" applyBorder="1" applyAlignment="1">
      <alignment horizontal="center" vertical="center"/>
    </xf>
    <xf numFmtId="177" fontId="13" fillId="0" borderId="7" xfId="1" applyNumberFormat="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0" xfId="1" applyFont="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1"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6"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177" fontId="16" fillId="0" borderId="4" xfId="1" applyNumberFormat="1" applyFont="1" applyBorder="1" applyAlignment="1">
      <alignment horizontal="center" vertical="center"/>
    </xf>
    <xf numFmtId="177" fontId="16" fillId="0" borderId="0" xfId="1" applyNumberFormat="1" applyFont="1" applyAlignment="1">
      <alignment horizontal="center" vertical="center"/>
    </xf>
    <xf numFmtId="177" fontId="16" fillId="0" borderId="0" xfId="1" applyNumberFormat="1" applyFont="1" applyAlignment="1" applyProtection="1">
      <alignment horizontal="center" vertical="center"/>
      <protection locked="0"/>
    </xf>
    <xf numFmtId="177" fontId="16" fillId="0" borderId="6" xfId="1" applyNumberFormat="1" applyFont="1" applyBorder="1" applyAlignment="1">
      <alignment horizontal="center" vertical="center"/>
    </xf>
    <xf numFmtId="177" fontId="16" fillId="0" borderId="7" xfId="1" applyNumberFormat="1" applyFont="1" applyBorder="1" applyAlignment="1">
      <alignment horizontal="center" vertical="center"/>
    </xf>
    <xf numFmtId="177" fontId="16" fillId="0" borderId="7" xfId="1" applyNumberFormat="1" applyFont="1" applyBorder="1" applyAlignment="1" applyProtection="1">
      <alignment horizontal="center" vertical="center"/>
      <protection locked="0"/>
    </xf>
    <xf numFmtId="0" fontId="18" fillId="0" borderId="2" xfId="1" applyFont="1" applyBorder="1" applyAlignment="1">
      <alignment horizontal="left" vertical="center" wrapText="1" shrinkToFit="1"/>
    </xf>
    <xf numFmtId="0" fontId="4" fillId="0" borderId="1"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3" xfId="1" applyFont="1" applyBorder="1" applyAlignment="1">
      <alignment horizontal="distributed" vertical="center" indent="1"/>
    </xf>
    <xf numFmtId="0" fontId="4" fillId="0" borderId="4" xfId="1" applyFont="1" applyBorder="1" applyAlignment="1">
      <alignment horizontal="distributed" vertical="center" indent="1"/>
    </xf>
    <xf numFmtId="0" fontId="4" fillId="0" borderId="0" xfId="1" applyFont="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8" xfId="1" applyFont="1" applyBorder="1" applyAlignment="1">
      <alignment horizontal="distributed" vertical="center" indent="1"/>
    </xf>
    <xf numFmtId="177" fontId="16" fillId="0" borderId="1" xfId="1" applyNumberFormat="1" applyFont="1" applyBorder="1" applyAlignment="1">
      <alignment horizontal="center" vertical="center"/>
    </xf>
    <xf numFmtId="177" fontId="16" fillId="0" borderId="2" xfId="1" applyNumberFormat="1" applyFont="1" applyBorder="1" applyAlignment="1">
      <alignment horizontal="center" vertical="center"/>
    </xf>
    <xf numFmtId="177" fontId="16" fillId="0" borderId="2" xfId="1" applyNumberFormat="1" applyFont="1" applyBorder="1" applyAlignment="1" applyProtection="1">
      <alignment horizontal="center" vertical="center"/>
      <protection locked="0"/>
    </xf>
    <xf numFmtId="0" fontId="15" fillId="0" borderId="1" xfId="1" applyFont="1" applyBorder="1" applyAlignment="1" applyProtection="1">
      <alignment horizontal="center" vertical="center" wrapText="1" shrinkToFit="1"/>
      <protection locked="0"/>
    </xf>
    <xf numFmtId="0" fontId="15" fillId="0" borderId="2" xfId="1" applyFont="1" applyBorder="1" applyAlignment="1" applyProtection="1">
      <alignment horizontal="center" vertical="center" wrapText="1" shrinkToFit="1"/>
      <protection locked="0"/>
    </xf>
    <xf numFmtId="0" fontId="15" fillId="0" borderId="3" xfId="1" applyFont="1" applyBorder="1" applyAlignment="1" applyProtection="1">
      <alignment horizontal="center" vertical="center" wrapText="1" shrinkToFit="1"/>
      <protection locked="0"/>
    </xf>
    <xf numFmtId="0" fontId="15" fillId="0" borderId="4" xfId="1" applyFont="1" applyBorder="1" applyAlignment="1" applyProtection="1">
      <alignment horizontal="center" vertical="center" wrapText="1" shrinkToFit="1"/>
      <protection locked="0"/>
    </xf>
    <xf numFmtId="0" fontId="15" fillId="0" borderId="0" xfId="1" applyFont="1" applyAlignment="1" applyProtection="1">
      <alignment horizontal="center" vertical="center" wrapText="1" shrinkToFit="1"/>
      <protection locked="0"/>
    </xf>
    <xf numFmtId="0" fontId="15" fillId="0" borderId="5" xfId="1" applyFont="1" applyBorder="1" applyAlignment="1" applyProtection="1">
      <alignment horizontal="center" vertical="center" wrapText="1" shrinkToFit="1"/>
      <protection locked="0"/>
    </xf>
    <xf numFmtId="0" fontId="15" fillId="0" borderId="6" xfId="1" applyFont="1" applyBorder="1" applyAlignment="1" applyProtection="1">
      <alignment horizontal="center" vertical="center" wrapText="1" shrinkToFit="1"/>
      <protection locked="0"/>
    </xf>
    <xf numFmtId="0" fontId="15" fillId="0" borderId="7" xfId="1" applyFont="1" applyBorder="1" applyAlignment="1" applyProtection="1">
      <alignment horizontal="center" vertical="center" wrapText="1" shrinkToFit="1"/>
      <protection locked="0"/>
    </xf>
    <xf numFmtId="0" fontId="15" fillId="0" borderId="8" xfId="1" applyFont="1" applyBorder="1" applyAlignment="1" applyProtection="1">
      <alignment horizontal="center" vertical="center" wrapText="1" shrinkToFit="1"/>
      <protection locked="0"/>
    </xf>
    <xf numFmtId="178" fontId="16" fillId="0" borderId="7" xfId="2" applyNumberFormat="1" applyFont="1" applyFill="1" applyBorder="1" applyAlignment="1" applyProtection="1">
      <alignment horizontal="center" vertical="center"/>
      <protection locked="0"/>
    </xf>
    <xf numFmtId="178" fontId="16" fillId="0" borderId="0" xfId="2" applyNumberFormat="1" applyFont="1" applyFill="1" applyBorder="1" applyAlignment="1" applyProtection="1">
      <alignment horizontal="center" vertical="center"/>
      <protection locked="0"/>
    </xf>
    <xf numFmtId="0" fontId="4" fillId="0" borderId="9" xfId="1" applyFont="1" applyBorder="1" applyAlignment="1">
      <alignment horizontal="distributed" vertical="center" indent="2"/>
    </xf>
    <xf numFmtId="0" fontId="4" fillId="0" borderId="10" xfId="1" applyFont="1" applyBorder="1" applyAlignment="1">
      <alignment horizontal="distributed" vertical="center" indent="2"/>
    </xf>
    <xf numFmtId="0" fontId="4" fillId="0" borderId="11" xfId="1" applyFont="1" applyBorder="1" applyAlignment="1">
      <alignment horizontal="distributed" vertical="center" indent="2"/>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13" fillId="0" borderId="10" xfId="1" applyFont="1" applyBorder="1" applyAlignment="1" applyProtection="1">
      <alignment horizontal="center" vertical="center"/>
      <protection locked="0"/>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5" fillId="0" borderId="2" xfId="1" applyFont="1" applyBorder="1" applyAlignment="1">
      <alignment horizontal="left" vertical="top"/>
    </xf>
    <xf numFmtId="0" fontId="4" fillId="0" borderId="11" xfId="1" applyFont="1" applyBorder="1" applyAlignment="1">
      <alignment horizontal="left" vertical="center"/>
    </xf>
    <xf numFmtId="49" fontId="4" fillId="0" borderId="7" xfId="1" applyNumberFormat="1" applyFont="1" applyBorder="1" applyAlignment="1">
      <alignment horizontal="left"/>
    </xf>
    <xf numFmtId="0" fontId="13" fillId="0" borderId="12" xfId="1" applyFont="1" applyBorder="1" applyAlignment="1" applyProtection="1">
      <alignment horizontal="left" vertical="center" indent="1" shrinkToFit="1"/>
      <protection locked="0"/>
    </xf>
    <xf numFmtId="0" fontId="13" fillId="0" borderId="12" xfId="1" applyFont="1" applyBorder="1" applyAlignment="1" applyProtection="1">
      <alignment horizontal="distributed" vertical="center" indent="3"/>
      <protection locked="0"/>
    </xf>
    <xf numFmtId="0" fontId="4" fillId="0" borderId="9" xfId="1" applyFont="1" applyBorder="1" applyAlignment="1">
      <alignment horizontal="distributed" vertical="center" indent="3"/>
    </xf>
    <xf numFmtId="0" fontId="4" fillId="0" borderId="10" xfId="1" applyFont="1" applyBorder="1" applyAlignment="1">
      <alignment horizontal="distributed" vertical="center" indent="3"/>
    </xf>
    <xf numFmtId="0" fontId="4" fillId="0" borderId="11" xfId="1" applyFont="1" applyBorder="1" applyAlignment="1">
      <alignment horizontal="distributed" vertical="center" indent="3"/>
    </xf>
    <xf numFmtId="0" fontId="3" fillId="0" borderId="10" xfId="1" applyBorder="1" applyAlignment="1">
      <alignment horizontal="distributed" vertical="center" indent="3"/>
    </xf>
    <xf numFmtId="0" fontId="3" fillId="0" borderId="11" xfId="1" applyBorder="1" applyAlignment="1">
      <alignment horizontal="distributed" vertical="center" indent="3"/>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Protection="1">
      <alignment vertical="center"/>
      <protection locked="0"/>
    </xf>
    <xf numFmtId="0" fontId="4" fillId="0" borderId="10" xfId="1" applyFont="1" applyBorder="1" applyProtection="1">
      <alignment vertical="center"/>
      <protection locked="0"/>
    </xf>
    <xf numFmtId="0" fontId="7" fillId="0" borderId="10" xfId="1" applyFont="1" applyBorder="1" applyAlignment="1">
      <alignment horizontal="right"/>
    </xf>
    <xf numFmtId="0" fontId="7" fillId="0" borderId="11" xfId="1" applyFont="1" applyBorder="1" applyAlignment="1">
      <alignment horizontal="right"/>
    </xf>
    <xf numFmtId="0" fontId="4" fillId="0" borderId="9" xfId="1" applyFont="1" applyBorder="1">
      <alignment vertical="center"/>
    </xf>
    <xf numFmtId="0" fontId="4" fillId="0" borderId="10" xfId="1" applyFont="1" applyBorder="1">
      <alignment vertical="center"/>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6" xfId="1" applyFont="1" applyBorder="1" applyAlignment="1">
      <alignment vertical="center" shrinkToFit="1"/>
    </xf>
    <xf numFmtId="0" fontId="4" fillId="0" borderId="7" xfId="1" applyFont="1" applyBorder="1" applyAlignment="1">
      <alignment vertical="center" shrinkToFit="1"/>
    </xf>
    <xf numFmtId="0" fontId="4" fillId="0" borderId="8" xfId="1" applyFont="1" applyBorder="1" applyAlignment="1">
      <alignment vertical="center" shrinkToFit="1"/>
    </xf>
    <xf numFmtId="0" fontId="16" fillId="0" borderId="10" xfId="1" applyFont="1" applyBorder="1" applyAlignment="1" applyProtection="1">
      <alignment horizontal="left" vertical="center"/>
      <protection locked="0"/>
    </xf>
    <xf numFmtId="0" fontId="4" fillId="0" borderId="1" xfId="1" applyFont="1" applyBorder="1" applyAlignment="1">
      <alignment horizontal="distributed" vertical="center" wrapText="1"/>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0" xfId="1" applyFont="1" applyAlignment="1">
      <alignment horizontal="distributed" vertical="center"/>
    </xf>
    <xf numFmtId="0" fontId="4" fillId="0" borderId="5" xfId="1" applyFont="1" applyBorder="1" applyAlignment="1">
      <alignment horizontal="distributed" vertical="center"/>
    </xf>
    <xf numFmtId="0" fontId="4" fillId="0" borderId="6" xfId="1" applyFont="1" applyBorder="1" applyAlignment="1">
      <alignment horizontal="distributed" vertical="center"/>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4" fillId="0" borderId="9" xfId="1" applyFont="1" applyBorder="1" applyAlignment="1">
      <alignment horizontal="distributed" vertical="center" indent="6"/>
    </xf>
    <xf numFmtId="0" fontId="4" fillId="0" borderId="10" xfId="1" applyFont="1" applyBorder="1" applyAlignment="1">
      <alignment horizontal="distributed" vertical="center" indent="6"/>
    </xf>
    <xf numFmtId="0" fontId="4" fillId="0" borderId="11" xfId="1" applyFont="1" applyBorder="1" applyAlignment="1">
      <alignment horizontal="distributed" vertical="center" indent="6"/>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4" xfId="1" applyFont="1" applyBorder="1" applyAlignment="1">
      <alignment horizontal="center" vertical="center" wrapText="1" shrinkToFit="1"/>
    </xf>
    <xf numFmtId="0" fontId="7" fillId="0" borderId="0" xfId="1" applyFont="1" applyAlignment="1">
      <alignment horizontal="center" vertical="center" wrapText="1" shrinkToFit="1"/>
    </xf>
    <xf numFmtId="0" fontId="7" fillId="0" borderId="5"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7" fillId="0" borderId="7" xfId="1" applyFont="1" applyBorder="1" applyAlignment="1">
      <alignment horizontal="center" vertical="center" wrapText="1" shrinkToFit="1"/>
    </xf>
    <xf numFmtId="0" fontId="7" fillId="0" borderId="8" xfId="1" applyFont="1" applyBorder="1" applyAlignment="1">
      <alignment horizontal="center" vertical="center" wrapText="1" shrinkToFit="1"/>
    </xf>
    <xf numFmtId="0" fontId="4" fillId="0" borderId="9" xfId="1" applyFont="1" applyBorder="1" applyAlignment="1">
      <alignment horizontal="distributed" vertical="center"/>
    </xf>
    <xf numFmtId="0" fontId="4" fillId="0" borderId="10" xfId="1" applyFont="1" applyBorder="1" applyAlignment="1">
      <alignment horizontal="distributed" vertical="center"/>
    </xf>
    <xf numFmtId="0" fontId="4" fillId="0" borderId="11" xfId="1" applyFont="1" applyBorder="1" applyAlignment="1">
      <alignment horizontal="distributed" vertical="center"/>
    </xf>
    <xf numFmtId="0" fontId="4" fillId="0" borderId="9" xfId="1" applyFont="1" applyBorder="1" applyAlignment="1" applyProtection="1">
      <alignment horizontal="center" vertical="center" wrapText="1" shrinkToFit="1"/>
      <protection locked="0"/>
    </xf>
    <xf numFmtId="0" fontId="4" fillId="0" borderId="10" xfId="1" applyFont="1" applyBorder="1" applyAlignment="1" applyProtection="1">
      <alignment horizontal="center" vertical="center" wrapText="1" shrinkToFit="1"/>
      <protection locked="0"/>
    </xf>
    <xf numFmtId="0" fontId="4" fillId="0" borderId="11" xfId="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 xfId="1" applyFont="1" applyBorder="1" applyAlignment="1">
      <alignment horizontal="distributed" vertical="center"/>
    </xf>
    <xf numFmtId="0" fontId="4" fillId="0" borderId="9" xfId="1" applyFont="1" applyBorder="1" applyAlignment="1">
      <alignment horizontal="center" vertical="center" wrapText="1" shrinkToFit="1"/>
    </xf>
    <xf numFmtId="0" fontId="4" fillId="0" borderId="10" xfId="1" applyFont="1" applyBorder="1" applyAlignment="1">
      <alignment horizontal="center" vertical="center" wrapText="1" shrinkToFit="1"/>
    </xf>
    <xf numFmtId="0" fontId="4" fillId="0" borderId="11" xfId="1" applyFont="1" applyBorder="1" applyAlignment="1">
      <alignment horizontal="center" vertical="center" wrapText="1" shrinkToFit="1"/>
    </xf>
    <xf numFmtId="0" fontId="8" fillId="0" borderId="0" xfId="1" applyFont="1" applyAlignment="1">
      <alignment horizontal="left" vertical="center"/>
    </xf>
    <xf numFmtId="0" fontId="4" fillId="0" borderId="12" xfId="1" applyFont="1" applyBorder="1" applyAlignment="1">
      <alignment horizontal="center" vertical="center" shrinkToFit="1"/>
    </xf>
    <xf numFmtId="0" fontId="4" fillId="0" borderId="12" xfId="1" applyFont="1" applyBorder="1" applyAlignment="1">
      <alignment horizontal="left" vertical="center" wrapTex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12" fillId="0" borderId="9"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10"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0" fontId="4" fillId="0" borderId="1" xfId="1" applyFont="1" applyBorder="1" applyAlignment="1">
      <alignment horizontal="distributed" vertical="center" wrapText="1" indent="1"/>
    </xf>
    <xf numFmtId="0" fontId="4" fillId="0" borderId="2" xfId="1" applyFont="1" applyBorder="1" applyAlignment="1">
      <alignment horizontal="distributed" vertical="center" indent="3"/>
    </xf>
    <xf numFmtId="0" fontId="4" fillId="0" borderId="3" xfId="1" applyFont="1" applyBorder="1" applyAlignment="1">
      <alignment horizontal="distributed" vertical="center" indent="3"/>
    </xf>
    <xf numFmtId="0" fontId="4" fillId="0" borderId="9" xfId="1" applyFont="1" applyBorder="1" applyAlignment="1">
      <alignment horizontal="distributed" vertical="center" indent="7"/>
    </xf>
    <xf numFmtId="0" fontId="4" fillId="0" borderId="10" xfId="1" applyFont="1" applyBorder="1" applyAlignment="1">
      <alignment horizontal="distributed" vertical="center" indent="7"/>
    </xf>
    <xf numFmtId="0" fontId="4" fillId="0" borderId="11" xfId="1" applyFont="1" applyBorder="1" applyAlignment="1">
      <alignment horizontal="distributed" vertical="center" indent="7"/>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8" fillId="0" borderId="9" xfId="1" applyFont="1" applyBorder="1" applyAlignment="1">
      <alignment horizontal="center" vertical="center" wrapText="1" shrinkToFit="1"/>
    </xf>
    <xf numFmtId="0" fontId="8" fillId="0" borderId="10" xfId="1" applyFont="1" applyBorder="1" applyAlignment="1">
      <alignment horizontal="center" vertical="center" wrapText="1" shrinkToFit="1"/>
    </xf>
    <xf numFmtId="0" fontId="8" fillId="0" borderId="11" xfId="1" applyFont="1" applyBorder="1" applyAlignment="1">
      <alignment horizontal="center" vertical="center" wrapText="1" shrinkToFit="1"/>
    </xf>
    <xf numFmtId="0" fontId="8" fillId="0" borderId="12" xfId="1" applyFont="1" applyBorder="1" applyAlignment="1">
      <alignment horizontal="center" vertical="center" wrapText="1" shrinkToFit="1"/>
    </xf>
    <xf numFmtId="0" fontId="4" fillId="0" borderId="12" xfId="1" applyFont="1" applyBorder="1" applyAlignment="1">
      <alignment horizontal="center" vertical="center" wrapText="1" shrinkToFit="1"/>
    </xf>
    <xf numFmtId="0" fontId="8" fillId="0" borderId="12" xfId="1" applyFont="1" applyBorder="1" applyAlignment="1">
      <alignment horizontal="center" vertical="center" wrapText="1"/>
    </xf>
    <xf numFmtId="0" fontId="4" fillId="0" borderId="12" xfId="1" applyFont="1" applyBorder="1" applyAlignment="1">
      <alignment horizontal="center" vertical="center" wrapText="1"/>
    </xf>
    <xf numFmtId="0" fontId="5" fillId="0" borderId="2" xfId="1" applyFont="1" applyBorder="1" applyAlignment="1">
      <alignment vertical="top"/>
    </xf>
    <xf numFmtId="0" fontId="5" fillId="0" borderId="2" xfId="1" applyFont="1" applyBorder="1">
      <alignment vertical="center"/>
    </xf>
    <xf numFmtId="0" fontId="4" fillId="0" borderId="12" xfId="1" applyFont="1" applyBorder="1" applyAlignment="1">
      <alignment horizontal="distributed" vertical="center" wrapText="1" indent="1" shrinkToFit="1"/>
    </xf>
    <xf numFmtId="0" fontId="4" fillId="0" borderId="12" xfId="1" applyFont="1" applyBorder="1" applyAlignment="1" applyProtection="1">
      <alignment horizontal="center" vertical="center"/>
      <protection locked="0"/>
    </xf>
    <xf numFmtId="0" fontId="4" fillId="0" borderId="9" xfId="1" applyFont="1" applyBorder="1" applyAlignment="1">
      <alignment horizontal="left" vertical="center" indent="1"/>
    </xf>
    <xf numFmtId="0" fontId="4" fillId="0" borderId="10" xfId="1" applyFont="1" applyBorder="1" applyAlignment="1">
      <alignment horizontal="left" vertical="center" indent="1"/>
    </xf>
    <xf numFmtId="0" fontId="4" fillId="0" borderId="11" xfId="1" applyFont="1" applyBorder="1" applyAlignment="1">
      <alignment horizontal="left" vertical="center" indent="1"/>
    </xf>
    <xf numFmtId="0" fontId="6" fillId="0" borderId="0" xfId="1" applyFont="1" applyAlignment="1">
      <alignment horizontal="left" vertical="center"/>
    </xf>
    <xf numFmtId="0" fontId="6" fillId="0" borderId="5" xfId="1" applyFont="1" applyBorder="1" applyAlignment="1">
      <alignment horizontal="left" vertical="center"/>
    </xf>
    <xf numFmtId="0" fontId="11" fillId="0" borderId="9" xfId="1" applyFont="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1" fillId="0" borderId="10" xfId="1" applyFont="1" applyBorder="1" applyAlignment="1">
      <alignment horizontal="center" vertical="center"/>
    </xf>
    <xf numFmtId="0" fontId="11" fillId="0" borderId="10" xfId="1" applyFont="1" applyBorder="1" applyAlignment="1" applyProtection="1">
      <alignment horizontal="left" vertical="center" indent="1"/>
      <protection locked="0"/>
    </xf>
    <xf numFmtId="0" fontId="11" fillId="0" borderId="11" xfId="1" applyFont="1" applyBorder="1" applyAlignment="1" applyProtection="1">
      <alignment horizontal="left" vertical="center" indent="1"/>
      <protection locked="0"/>
    </xf>
    <xf numFmtId="176" fontId="11" fillId="0" borderId="9" xfId="1" applyNumberFormat="1" applyFont="1" applyBorder="1" applyAlignment="1" applyProtection="1">
      <alignment horizontal="distributed" vertical="center" indent="1"/>
      <protection locked="0"/>
    </xf>
    <xf numFmtId="176" fontId="11" fillId="0" borderId="10" xfId="1" applyNumberFormat="1" applyFont="1" applyBorder="1" applyAlignment="1" applyProtection="1">
      <alignment horizontal="distributed" vertical="center" indent="1"/>
      <protection locked="0"/>
    </xf>
    <xf numFmtId="176" fontId="11" fillId="0" borderId="11" xfId="1" applyNumberFormat="1" applyFont="1" applyBorder="1" applyAlignment="1" applyProtection="1">
      <alignment horizontal="distributed" vertical="center" indent="1"/>
      <protection locked="0"/>
    </xf>
    <xf numFmtId="0" fontId="12" fillId="0" borderId="1" xfId="1" applyFont="1" applyBorder="1" applyAlignment="1" applyProtection="1">
      <alignment horizontal="left" vertical="center" wrapText="1" indent="1"/>
      <protection locked="0"/>
    </xf>
    <xf numFmtId="0" fontId="12" fillId="0" borderId="2" xfId="1" applyFont="1" applyBorder="1" applyAlignment="1" applyProtection="1">
      <alignment horizontal="left" vertical="center" wrapText="1" indent="1"/>
      <protection locked="0"/>
    </xf>
    <xf numFmtId="0" fontId="12" fillId="0" borderId="3" xfId="1" applyFont="1" applyBorder="1" applyAlignment="1" applyProtection="1">
      <alignment horizontal="left" vertical="center" wrapText="1" indent="1"/>
      <protection locked="0"/>
    </xf>
    <xf numFmtId="0" fontId="12" fillId="0" borderId="6" xfId="1" applyFont="1" applyBorder="1" applyAlignment="1" applyProtection="1">
      <alignment horizontal="left" vertical="center" wrapText="1" indent="1"/>
      <protection locked="0"/>
    </xf>
    <xf numFmtId="0" fontId="12" fillId="0" borderId="7" xfId="1" applyFont="1" applyBorder="1" applyAlignment="1" applyProtection="1">
      <alignment horizontal="left" vertical="center" wrapText="1" indent="1"/>
      <protection locked="0"/>
    </xf>
    <xf numFmtId="0" fontId="12" fillId="0" borderId="8" xfId="1" applyFont="1" applyBorder="1" applyAlignment="1" applyProtection="1">
      <alignment horizontal="left" vertical="center" wrapText="1" indent="1"/>
      <protection locked="0"/>
    </xf>
    <xf numFmtId="0" fontId="10" fillId="0" borderId="0" xfId="1" applyFont="1" applyAlignment="1">
      <alignment horizontal="left" vertical="center"/>
    </xf>
    <xf numFmtId="0" fontId="5" fillId="0" borderId="0" xfId="1" applyFont="1" applyAlignment="1">
      <alignment vertical="top" wrapText="1"/>
    </xf>
    <xf numFmtId="0" fontId="5" fillId="0" borderId="0" xfId="1" applyFont="1">
      <alignment vertical="center"/>
    </xf>
    <xf numFmtId="0" fontId="5" fillId="0" borderId="0" xfId="1" applyFont="1" applyAlignment="1">
      <alignment horizontal="left" vertical="top"/>
    </xf>
    <xf numFmtId="0" fontId="5" fillId="0" borderId="1"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3" xfId="1" applyFont="1" applyBorder="1" applyAlignment="1">
      <alignment horizontal="distributed" vertical="center" indent="1"/>
    </xf>
    <xf numFmtId="0" fontId="36" fillId="0" borderId="1" xfId="1" applyFont="1" applyBorder="1" applyAlignment="1" applyProtection="1">
      <alignment horizontal="left" vertical="center" indent="1" shrinkToFit="1"/>
      <protection locked="0"/>
    </xf>
    <xf numFmtId="0" fontId="36" fillId="0" borderId="2" xfId="1" applyFont="1" applyBorder="1" applyAlignment="1" applyProtection="1">
      <alignment horizontal="left" vertical="center" indent="1" shrinkToFit="1"/>
      <protection locked="0"/>
    </xf>
    <xf numFmtId="0" fontId="36" fillId="0" borderId="3" xfId="1" applyFont="1" applyBorder="1" applyAlignment="1" applyProtection="1">
      <alignment horizontal="left" vertical="center" indent="1" shrinkToFit="1"/>
      <protection locked="0"/>
    </xf>
    <xf numFmtId="0" fontId="4" fillId="0" borderId="4" xfId="1" applyFont="1" applyBorder="1" applyAlignment="1">
      <alignment horizontal="left" vertical="distributed" indent="1"/>
    </xf>
    <xf numFmtId="0" fontId="4" fillId="0" borderId="0" xfId="1" applyFont="1" applyAlignment="1">
      <alignment horizontal="left" vertical="distributed" indent="1"/>
    </xf>
    <xf numFmtId="0" fontId="4" fillId="0" borderId="5" xfId="1" applyFont="1" applyBorder="1" applyAlignment="1">
      <alignment horizontal="left" vertical="distributed" indent="1"/>
    </xf>
    <xf numFmtId="0" fontId="4" fillId="0" borderId="6" xfId="1" applyFont="1" applyBorder="1" applyAlignment="1">
      <alignment horizontal="left" vertical="distributed" indent="1"/>
    </xf>
    <xf numFmtId="0" fontId="4" fillId="0" borderId="7" xfId="1" applyFont="1" applyBorder="1" applyAlignment="1">
      <alignment horizontal="left" vertical="distributed" indent="1"/>
    </xf>
    <xf numFmtId="0" fontId="4" fillId="0" borderId="8" xfId="1" applyFont="1" applyBorder="1" applyAlignment="1">
      <alignment horizontal="left" vertical="distributed" indent="1"/>
    </xf>
    <xf numFmtId="0" fontId="12" fillId="0" borderId="6" xfId="1" applyFont="1" applyBorder="1" applyAlignment="1" applyProtection="1">
      <alignment horizontal="left" vertical="center" indent="1" shrinkToFit="1"/>
      <protection locked="0"/>
    </xf>
    <xf numFmtId="0" fontId="12" fillId="0" borderId="7" xfId="1" applyFont="1" applyBorder="1" applyAlignment="1" applyProtection="1">
      <alignment horizontal="left" vertical="center" indent="1" shrinkToFit="1"/>
      <protection locked="0"/>
    </xf>
    <xf numFmtId="0" fontId="12" fillId="0" borderId="4" xfId="1" applyFont="1" applyBorder="1" applyAlignment="1" applyProtection="1">
      <alignment horizontal="left" vertical="center" indent="1" shrinkToFit="1"/>
      <protection locked="0"/>
    </xf>
    <xf numFmtId="0" fontId="12" fillId="0" borderId="0" xfId="1" applyFont="1" applyAlignment="1" applyProtection="1">
      <alignment horizontal="left" vertical="center" indent="1" shrinkToFit="1"/>
      <protection locked="0"/>
    </xf>
    <xf numFmtId="0" fontId="12" fillId="0" borderId="5" xfId="1" applyFont="1" applyBorder="1" applyAlignment="1" applyProtection="1">
      <alignment horizontal="left" vertical="center" indent="1" shrinkToFit="1"/>
      <protection locked="0"/>
    </xf>
    <xf numFmtId="0" fontId="12" fillId="0" borderId="7" xfId="1" applyFont="1" applyBorder="1" applyAlignment="1" applyProtection="1">
      <alignment horizontal="left" vertical="center" shrinkToFit="1"/>
      <protection locked="0"/>
    </xf>
    <xf numFmtId="0" fontId="12" fillId="0" borderId="8" xfId="1" applyFont="1" applyBorder="1" applyAlignment="1" applyProtection="1">
      <alignment horizontal="left" vertical="center" shrinkToFit="1"/>
      <protection locked="0"/>
    </xf>
    <xf numFmtId="0" fontId="19" fillId="0" borderId="2" xfId="1" applyFont="1" applyBorder="1" applyAlignment="1">
      <alignment horizontal="right" vertical="center"/>
    </xf>
    <xf numFmtId="0" fontId="9" fillId="0" borderId="0" xfId="1" applyFont="1" applyAlignment="1">
      <alignment horizontal="center" vertical="center"/>
    </xf>
    <xf numFmtId="0" fontId="6" fillId="0" borderId="0" xfId="1" applyFont="1" applyAlignment="1">
      <alignment horizontal="left" vertical="center" indent="1"/>
    </xf>
    <xf numFmtId="0" fontId="6" fillId="0" borderId="0" xfId="1" applyFont="1" applyAlignment="1">
      <alignment horizontal="center" vertical="center"/>
    </xf>
    <xf numFmtId="176" fontId="12" fillId="0" borderId="0" xfId="1" applyNumberFormat="1" applyFont="1" applyAlignment="1" applyProtection="1">
      <alignment horizontal="distributed" indent="1"/>
      <protection locked="0"/>
    </xf>
    <xf numFmtId="0" fontId="27" fillId="0" borderId="9" xfId="1" applyFont="1" applyBorder="1" applyAlignment="1" applyProtection="1">
      <alignment horizontal="left" vertical="center" indent="1"/>
      <protection locked="0"/>
    </xf>
    <xf numFmtId="0" fontId="27" fillId="0" borderId="10" xfId="1" applyFont="1" applyBorder="1" applyAlignment="1" applyProtection="1">
      <alignment horizontal="left" vertical="center" indent="1"/>
      <protection locked="0"/>
    </xf>
    <xf numFmtId="0" fontId="25" fillId="0" borderId="10" xfId="1" applyFont="1" applyBorder="1" applyProtection="1">
      <alignment vertical="center"/>
      <protection locked="0"/>
    </xf>
    <xf numFmtId="0" fontId="25" fillId="0" borderId="11" xfId="1" applyFont="1" applyBorder="1" applyProtection="1">
      <alignment vertical="center"/>
      <protection locked="0"/>
    </xf>
    <xf numFmtId="0" fontId="4" fillId="0" borderId="4" xfId="1" applyFont="1" applyBorder="1" applyAlignment="1">
      <alignment horizontal="distributed" vertical="distributed" indent="1"/>
    </xf>
    <xf numFmtId="0" fontId="4" fillId="0" borderId="0" xfId="1" applyFont="1" applyAlignment="1">
      <alignment horizontal="distributed" vertical="distributed" indent="1"/>
    </xf>
    <xf numFmtId="0" fontId="4" fillId="0" borderId="5" xfId="1" applyFont="1" applyBorder="1" applyAlignment="1">
      <alignment horizontal="distributed" vertical="distributed" indent="1"/>
    </xf>
    <xf numFmtId="0" fontId="4" fillId="0" borderId="6" xfId="1" applyFont="1" applyBorder="1" applyAlignment="1">
      <alignment horizontal="distributed" vertical="distributed" indent="1"/>
    </xf>
    <xf numFmtId="0" fontId="4" fillId="0" borderId="7" xfId="1" applyFont="1" applyBorder="1" applyAlignment="1">
      <alignment horizontal="distributed" vertical="distributed" indent="1"/>
    </xf>
    <xf numFmtId="0" fontId="4" fillId="0" borderId="8" xfId="1" applyFont="1" applyBorder="1" applyAlignment="1">
      <alignment horizontal="distributed" vertical="distributed" indent="1"/>
    </xf>
    <xf numFmtId="0" fontId="12" fillId="0" borderId="4" xfId="1" applyFont="1" applyBorder="1" applyAlignment="1" applyProtection="1">
      <alignment horizontal="left" vertical="center" wrapText="1" indent="1"/>
      <protection locked="0"/>
    </xf>
    <xf numFmtId="0" fontId="12" fillId="0" borderId="0" xfId="1" applyFont="1" applyAlignment="1" applyProtection="1">
      <alignment horizontal="left" vertical="center" wrapText="1" indent="1"/>
      <protection locked="0"/>
    </xf>
    <xf numFmtId="0" fontId="12" fillId="0" borderId="5" xfId="1" applyFont="1" applyBorder="1" applyAlignment="1" applyProtection="1">
      <alignment horizontal="left" vertical="center" wrapText="1" indent="1"/>
      <protection locked="0"/>
    </xf>
    <xf numFmtId="0" fontId="14" fillId="0" borderId="1" xfId="1" applyFont="1" applyBorder="1" applyAlignment="1" applyProtection="1">
      <alignment horizontal="center" vertical="center"/>
      <protection locked="0"/>
    </xf>
    <xf numFmtId="0" fontId="14" fillId="0" borderId="2"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4"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23" fillId="0" borderId="2"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23" fillId="0" borderId="4" xfId="1" applyFont="1" applyBorder="1" applyAlignment="1" applyProtection="1">
      <alignment horizontal="center" vertical="center" wrapText="1"/>
      <protection locked="0"/>
    </xf>
    <xf numFmtId="0" fontId="23" fillId="0" borderId="0" xfId="1" applyFont="1" applyAlignment="1" applyProtection="1">
      <alignment horizontal="center" vertical="center" wrapText="1"/>
      <protection locked="0"/>
    </xf>
    <xf numFmtId="0" fontId="23" fillId="0" borderId="5" xfId="1" applyFont="1" applyBorder="1" applyAlignment="1" applyProtection="1">
      <alignment horizontal="center" vertical="center" wrapText="1"/>
      <protection locked="0"/>
    </xf>
    <xf numFmtId="0" fontId="23" fillId="0" borderId="6" xfId="1" applyFont="1" applyBorder="1" applyAlignment="1" applyProtection="1">
      <alignment horizontal="center" vertical="center" wrapText="1"/>
      <protection locked="0"/>
    </xf>
    <xf numFmtId="0" fontId="23" fillId="0" borderId="7" xfId="1" applyFont="1" applyBorder="1" applyAlignment="1" applyProtection="1">
      <alignment horizontal="center" vertical="center" wrapText="1"/>
      <protection locked="0"/>
    </xf>
    <xf numFmtId="0" fontId="23" fillId="0" borderId="8" xfId="1" applyFont="1" applyBorder="1" applyAlignment="1" applyProtection="1">
      <alignment horizontal="center" vertical="center" wrapText="1"/>
      <protection locked="0"/>
    </xf>
    <xf numFmtId="177" fontId="41" fillId="0" borderId="62" xfId="1" applyNumberFormat="1" applyFont="1" applyBorder="1" applyAlignment="1" applyProtection="1">
      <alignment horizontal="center" vertical="center"/>
      <protection locked="0"/>
    </xf>
    <xf numFmtId="177" fontId="41" fillId="0" borderId="63" xfId="1" applyNumberFormat="1" applyFont="1" applyBorder="1" applyAlignment="1" applyProtection="1">
      <alignment horizontal="center" vertical="center"/>
      <protection locked="0"/>
    </xf>
    <xf numFmtId="177" fontId="17" fillId="0" borderId="63" xfId="1" applyNumberFormat="1" applyFont="1" applyBorder="1" applyAlignment="1" applyProtection="1">
      <alignment horizontal="center" vertical="center"/>
      <protection locked="0"/>
    </xf>
    <xf numFmtId="0" fontId="14" fillId="0" borderId="63" xfId="1" applyFont="1" applyBorder="1" applyAlignment="1">
      <alignment horizontal="center" vertical="center"/>
    </xf>
    <xf numFmtId="0" fontId="14" fillId="0" borderId="64" xfId="1" applyFont="1" applyBorder="1" applyAlignment="1">
      <alignment horizontal="center" vertical="center"/>
    </xf>
    <xf numFmtId="177" fontId="41" fillId="0" borderId="60" xfId="1" applyNumberFormat="1" applyFont="1" applyBorder="1" applyAlignment="1" applyProtection="1">
      <alignment horizontal="center" vertical="center"/>
      <protection locked="0"/>
    </xf>
    <xf numFmtId="177" fontId="41" fillId="0" borderId="59" xfId="1" applyNumberFormat="1" applyFont="1" applyBorder="1" applyAlignment="1" applyProtection="1">
      <alignment horizontal="center" vertical="center"/>
      <protection locked="0"/>
    </xf>
    <xf numFmtId="0" fontId="41" fillId="0" borderId="14" xfId="1" applyFont="1" applyBorder="1" applyAlignment="1">
      <alignment horizontal="center" vertical="center"/>
    </xf>
    <xf numFmtId="0" fontId="41" fillId="0" borderId="16" xfId="1" applyFont="1" applyBorder="1" applyAlignment="1">
      <alignment horizontal="center" vertical="center"/>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9" xfId="1" applyFont="1" applyBorder="1" applyAlignment="1">
      <alignment horizontal="distributed" vertical="center" indent="1"/>
    </xf>
    <xf numFmtId="177" fontId="17" fillId="0" borderId="2" xfId="1" applyNumberFormat="1" applyFont="1" applyBorder="1" applyAlignment="1" applyProtection="1">
      <alignment horizontal="center" vertical="center"/>
      <protection locked="0"/>
    </xf>
    <xf numFmtId="177" fontId="17" fillId="0" borderId="0" xfId="1" applyNumberFormat="1" applyFont="1" applyAlignment="1" applyProtection="1">
      <alignment horizontal="center" vertical="center"/>
      <protection locked="0"/>
    </xf>
    <xf numFmtId="0" fontId="41" fillId="0" borderId="62" xfId="1" applyFont="1" applyBorder="1" applyAlignment="1">
      <alignment horizontal="center" vertical="center"/>
    </xf>
    <xf numFmtId="0" fontId="41" fillId="0" borderId="63" xfId="1" applyFont="1" applyBorder="1" applyAlignment="1">
      <alignment horizontal="center" vertical="center"/>
    </xf>
    <xf numFmtId="0" fontId="41" fillId="0" borderId="60" xfId="1" applyFont="1" applyBorder="1" applyAlignment="1">
      <alignment horizontal="center" vertical="center"/>
    </xf>
    <xf numFmtId="0" fontId="41" fillId="0" borderId="59" xfId="1" applyFont="1" applyBorder="1" applyAlignment="1">
      <alignment horizontal="center" vertical="center"/>
    </xf>
  </cellXfs>
  <cellStyles count="7">
    <cellStyle name="桁区切り 2" xfId="2" xr:uid="{00000000-0005-0000-0000-000001000000}"/>
    <cellStyle name="桁区切り 2 2" xfId="5" xr:uid="{00000000-0005-0000-0000-000002000000}"/>
    <cellStyle name="標準" xfId="0" builtinId="0"/>
    <cellStyle name="標準 2" xfId="1" xr:uid="{00000000-0005-0000-0000-000004000000}"/>
    <cellStyle name="標準 2 2" xfId="4" xr:uid="{00000000-0005-0000-0000-000005000000}"/>
    <cellStyle name="標準 3" xfId="3" xr:uid="{00000000-0005-0000-0000-000006000000}"/>
    <cellStyle name="標準 3 2" xfId="6" xr:uid="{DA57967B-CCA5-4AB9-AFAB-5623F3CAC64D}"/>
  </cellStyles>
  <dxfs count="12">
    <dxf>
      <fill>
        <patternFill>
          <bgColor rgb="FFFF0000"/>
        </patternFill>
      </fill>
    </dxf>
    <dxf>
      <fill>
        <patternFill>
          <bgColor rgb="FFFF0000"/>
        </patternFill>
      </fill>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gray125"/>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93786</xdr:colOff>
      <xdr:row>0</xdr:row>
      <xdr:rowOff>46892</xdr:rowOff>
    </xdr:from>
    <xdr:to>
      <xdr:col>7</xdr:col>
      <xdr:colOff>550986</xdr:colOff>
      <xdr:row>10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12924" y="46892"/>
          <a:ext cx="3786554" cy="1664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 </a:t>
          </a:r>
          <a:r>
            <a:rPr kumimoji="1" lang="ja-JP" altLang="en-US" sz="1000"/>
            <a:t>リストへの追加方法 </a:t>
          </a:r>
          <a:r>
            <a:rPr kumimoji="1" lang="en-US" altLang="ja-JP" sz="1000"/>
            <a:t>】</a:t>
          </a:r>
        </a:p>
        <a:p>
          <a:r>
            <a:rPr kumimoji="1" lang="ja-JP" altLang="en-US" sz="1000"/>
            <a:t>１．追加したいメーカーの行を追加</a:t>
          </a:r>
        </a:p>
        <a:p>
          <a:r>
            <a:rPr kumimoji="1" lang="ja-JP" altLang="en-US" sz="1000"/>
            <a:t>２．</a:t>
          </a:r>
          <a:r>
            <a:rPr kumimoji="1" lang="en-US" altLang="ja-JP" sz="1000"/>
            <a:t>ST</a:t>
          </a:r>
          <a:r>
            <a:rPr kumimoji="1" lang="ja-JP" altLang="en-US" sz="1000"/>
            <a:t>名称等を入力する</a:t>
          </a:r>
        </a:p>
        <a:p>
          <a:r>
            <a:rPr kumimoji="1" lang="ja-JP" altLang="en-US" sz="1000"/>
            <a:t>３．タブ 数式</a:t>
          </a:r>
        </a:p>
        <a:p>
          <a:r>
            <a:rPr kumimoji="1" lang="ja-JP" altLang="en-US" sz="1000"/>
            <a:t>　　＞ 名前の管理</a:t>
          </a:r>
        </a:p>
        <a:p>
          <a:r>
            <a:rPr kumimoji="1" lang="ja-JP" altLang="en-US" sz="1000"/>
            <a:t>　　　＞ メーカー名を選択して参照範囲を変更</a:t>
          </a:r>
        </a:p>
        <a:p>
          <a:r>
            <a:rPr kumimoji="1" lang="ja-JP" altLang="en-US" sz="1000"/>
            <a:t>　　　　＞ </a:t>
          </a:r>
          <a:r>
            <a:rPr kumimoji="1" lang="en-US" altLang="ja-JP" sz="1000"/>
            <a:t>=ST</a:t>
          </a:r>
          <a:r>
            <a:rPr kumimoji="1" lang="ja-JP" altLang="en-US" sz="1000"/>
            <a:t>リスト</a:t>
          </a:r>
          <a:r>
            <a:rPr kumimoji="1" lang="en-US" altLang="ja-JP" sz="1000"/>
            <a:t>!$C$●●:$C$</a:t>
          </a:r>
          <a:r>
            <a:rPr kumimoji="1" lang="en-US" altLang="ja-JP" sz="1000">
              <a:solidFill>
                <a:srgbClr val="FF0000"/>
              </a:solidFill>
            </a:rPr>
            <a:t>●●</a:t>
          </a:r>
          <a:r>
            <a:rPr kumimoji="1" lang="ja-JP" altLang="en-US" sz="1000"/>
            <a:t>　←赤丸の増やした行の数値分を足す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117231</xdr:colOff>
      <xdr:row>77</xdr:row>
      <xdr:rowOff>5</xdr:rowOff>
    </xdr:from>
    <xdr:to>
      <xdr:col>67</xdr:col>
      <xdr:colOff>117230</xdr:colOff>
      <xdr:row>91</xdr:row>
      <xdr:rowOff>8</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542171" y="18478505"/>
          <a:ext cx="7254239" cy="2240283"/>
          <a:chOff x="1471246" y="18358344"/>
          <a:chExt cx="6893169" cy="2215665"/>
        </a:xfrm>
      </xdr:grpSpPr>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471246" y="18358344"/>
            <a:ext cx="6893169" cy="2215665"/>
            <a:chOff x="-1953857" y="251012"/>
            <a:chExt cx="7028329" cy="2259110"/>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317390" y="251015"/>
              <a:ext cx="1757081" cy="2259107"/>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小数点 ２位 まで記載</a:t>
              </a:r>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 ３位以下切り捨て ）</a:t>
              </a:r>
              <a:endParaRPr kumimoji="1" lang="en-US" altLang="ja-JP" sz="4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4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a:t>
              </a:r>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00" b="1">
                  <a:solidFill>
                    <a:sysClr val="windowText" lastClr="000000"/>
                  </a:solidFill>
                  <a:latin typeface="HGP教科書体" panose="02020600000000000000" pitchFamily="18" charset="-128"/>
                  <a:ea typeface="HGP教科書体" panose="02020600000000000000" pitchFamily="18" charset="-128"/>
                </a:rPr>
                <a:t>作業場が </a:t>
              </a:r>
              <a:r>
                <a:rPr kumimoji="1" lang="ja-JP" altLang="en-US" sz="1000" b="1">
                  <a:solidFill>
                    <a:srgbClr val="FF0000"/>
                  </a:solidFill>
                  <a:latin typeface="HGP教科書体" panose="02020600000000000000" pitchFamily="18" charset="-128"/>
                  <a:ea typeface="HGP教科書体" panose="02020600000000000000" pitchFamily="18" charset="-128"/>
                </a:rPr>
                <a:t>四角形以外</a:t>
              </a:r>
              <a:endParaRPr kumimoji="1" lang="en-US" altLang="ja-JP" sz="1000" b="1">
                <a:solidFill>
                  <a:srgbClr val="FF0000"/>
                </a:solidFill>
                <a:latin typeface="HGP教科書体" panose="02020600000000000000" pitchFamily="18" charset="-128"/>
                <a:ea typeface="HGP教科書体" panose="02020600000000000000" pitchFamily="18" charset="-128"/>
              </a:endParaRPr>
            </a:p>
            <a:p>
              <a:pPr algn="l"/>
              <a:r>
                <a:rPr kumimoji="1" lang="ja-JP" altLang="en-US" sz="1000" b="1">
                  <a:solidFill>
                    <a:sysClr val="windowText" lastClr="000000"/>
                  </a:solidFill>
                  <a:latin typeface="HGP教科書体" panose="02020600000000000000" pitchFamily="18" charset="-128"/>
                  <a:ea typeface="HGP教科書体" panose="02020600000000000000" pitchFamily="18" charset="-128"/>
                </a:rPr>
                <a:t>の場合は右表を入力</a:t>
              </a:r>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ja-JP" altLang="en-US" sz="1000" b="1">
                <a:solidFill>
                  <a:sysClr val="windowText" lastClr="000000"/>
                </a:solidFill>
                <a:latin typeface="HGP教科書体" panose="02020600000000000000" pitchFamily="18" charset="-128"/>
                <a:ea typeface="HGP教科書体" panose="02020600000000000000" pitchFamily="18" charset="-128"/>
              </a:endParaRP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953857" y="251012"/>
              <a:ext cx="7028329" cy="2259107"/>
            </a:xfrm>
            <a:prstGeom prst="rect">
              <a:avLst/>
            </a:prstGeom>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grpSp>
      <xdr:sp macro="" textlink="">
        <xdr:nvSpPr>
          <xdr:cNvPr id="13" name="右矢印 12">
            <a:extLst>
              <a:ext uri="{FF2B5EF4-FFF2-40B4-BE49-F238E27FC236}">
                <a16:creationId xmlns:a16="http://schemas.microsoft.com/office/drawing/2014/main" id="{00000000-0008-0000-0200-00000D000000}"/>
              </a:ext>
            </a:extLst>
          </xdr:cNvPr>
          <xdr:cNvSpPr/>
        </xdr:nvSpPr>
        <xdr:spPr>
          <a:xfrm>
            <a:off x="7070034" y="20075773"/>
            <a:ext cx="798187" cy="283393"/>
          </a:xfrm>
          <a:prstGeom prst="rightArrow">
            <a:avLst/>
          </a:prstGeom>
          <a:noFill/>
          <a:ln w="952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editAs="absolute">
    <xdr:from>
      <xdr:col>53</xdr:col>
      <xdr:colOff>0</xdr:colOff>
      <xdr:row>154</xdr:row>
      <xdr:rowOff>0</xdr:rowOff>
    </xdr:from>
    <xdr:to>
      <xdr:col>65</xdr:col>
      <xdr:colOff>0</xdr:colOff>
      <xdr:row>155</xdr:row>
      <xdr:rowOff>0</xdr:rowOff>
    </xdr:to>
    <xdr:sp macro="" textlink="">
      <xdr:nvSpPr>
        <xdr:cNvPr id="2" name="テキスト ボックス 1">
          <a:extLst>
            <a:ext uri="{FF2B5EF4-FFF2-40B4-BE49-F238E27FC236}">
              <a16:creationId xmlns:a16="http://schemas.microsoft.com/office/drawing/2014/main" id="{3BBDD3BA-1D3D-937B-0B61-AEE4CF741F85}"/>
            </a:ext>
          </a:extLst>
        </xdr:cNvPr>
        <xdr:cNvSpPr txBox="1"/>
      </xdr:nvSpPr>
      <xdr:spPr>
        <a:xfrm>
          <a:off x="6865620" y="39524940"/>
          <a:ext cx="1554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FF00"/>
              </a:solidFill>
            </a:rPr>
            <a:t>令和６年７月 更新</a:t>
          </a:r>
        </a:p>
      </xdr:txBody>
    </xdr:sp>
    <xdr:clientData fPrintsWithSheet="0"/>
  </xdr:twoCellAnchor>
  <xdr:twoCellAnchor editAs="absolute">
    <xdr:from>
      <xdr:col>42</xdr:col>
      <xdr:colOff>112542</xdr:colOff>
      <xdr:row>103</xdr:row>
      <xdr:rowOff>201000</xdr:rowOff>
    </xdr:from>
    <xdr:to>
      <xdr:col>52</xdr:col>
      <xdr:colOff>0</xdr:colOff>
      <xdr:row>104</xdr:row>
      <xdr:rowOff>0</xdr:rowOff>
    </xdr:to>
    <xdr:pic>
      <xdr:nvPicPr>
        <xdr:cNvPr id="4" name="図 3">
          <a:extLst>
            <a:ext uri="{FF2B5EF4-FFF2-40B4-BE49-F238E27FC236}">
              <a16:creationId xmlns:a16="http://schemas.microsoft.com/office/drawing/2014/main" id="{0A22E1A0-96EB-4101-AE80-250FE3448B36}"/>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3845860"/>
          <a:ext cx="1182858" cy="180000"/>
        </a:xfrm>
        <a:prstGeom prst="rect">
          <a:avLst/>
        </a:prstGeom>
      </xdr:spPr>
    </xdr:pic>
    <xdr:clientData fPrintsWithSheet="0"/>
  </xdr:twoCellAnchor>
  <xdr:twoCellAnchor editAs="absolute">
    <xdr:from>
      <xdr:col>42</xdr:col>
      <xdr:colOff>112542</xdr:colOff>
      <xdr:row>92</xdr:row>
      <xdr:rowOff>201000</xdr:rowOff>
    </xdr:from>
    <xdr:to>
      <xdr:col>52</xdr:col>
      <xdr:colOff>0</xdr:colOff>
      <xdr:row>93</xdr:row>
      <xdr:rowOff>0</xdr:rowOff>
    </xdr:to>
    <xdr:pic>
      <xdr:nvPicPr>
        <xdr:cNvPr id="5" name="図 4">
          <a:extLst>
            <a:ext uri="{FF2B5EF4-FFF2-40B4-BE49-F238E27FC236}">
              <a16:creationId xmlns:a16="http://schemas.microsoft.com/office/drawing/2014/main" id="{7C47F8C1-1033-4492-9AD9-B5DD3A038875}"/>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1095040"/>
          <a:ext cx="1182858" cy="180000"/>
        </a:xfrm>
        <a:prstGeom prst="rect">
          <a:avLst/>
        </a:prstGeom>
      </xdr:spPr>
    </xdr:pic>
    <xdr:clientData fPrintsWithSheet="0"/>
  </xdr:twoCellAnchor>
  <xdr:twoCellAnchor editAs="absolute">
    <xdr:from>
      <xdr:col>42</xdr:col>
      <xdr:colOff>112542</xdr:colOff>
      <xdr:row>107</xdr:row>
      <xdr:rowOff>201000</xdr:rowOff>
    </xdr:from>
    <xdr:to>
      <xdr:col>52</xdr:col>
      <xdr:colOff>0</xdr:colOff>
      <xdr:row>108</xdr:row>
      <xdr:rowOff>0</xdr:rowOff>
    </xdr:to>
    <xdr:pic>
      <xdr:nvPicPr>
        <xdr:cNvPr id="9" name="図 8">
          <a:extLst>
            <a:ext uri="{FF2B5EF4-FFF2-40B4-BE49-F238E27FC236}">
              <a16:creationId xmlns:a16="http://schemas.microsoft.com/office/drawing/2014/main" id="{44545BF2-03B1-4B80-9F48-2B754557B845}"/>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4935520"/>
          <a:ext cx="1182858" cy="180000"/>
        </a:xfrm>
        <a:prstGeom prst="rect">
          <a:avLst/>
        </a:prstGeom>
      </xdr:spPr>
    </xdr:pic>
    <xdr:clientData fPrintsWithSheet="0"/>
  </xdr:twoCellAnchor>
  <xdr:twoCellAnchor editAs="absolute">
    <xdr:from>
      <xdr:col>42</xdr:col>
      <xdr:colOff>112542</xdr:colOff>
      <xdr:row>121</xdr:row>
      <xdr:rowOff>201000</xdr:rowOff>
    </xdr:from>
    <xdr:to>
      <xdr:col>52</xdr:col>
      <xdr:colOff>0</xdr:colOff>
      <xdr:row>122</xdr:row>
      <xdr:rowOff>0</xdr:rowOff>
    </xdr:to>
    <xdr:pic>
      <xdr:nvPicPr>
        <xdr:cNvPr id="10" name="図 9">
          <a:extLst>
            <a:ext uri="{FF2B5EF4-FFF2-40B4-BE49-F238E27FC236}">
              <a16:creationId xmlns:a16="http://schemas.microsoft.com/office/drawing/2014/main" id="{F6FB6A15-4DC1-4A84-A50A-7D75B86E9673}"/>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9781840"/>
          <a:ext cx="1182858" cy="180000"/>
        </a:xfrm>
        <a:prstGeom prst="rect">
          <a:avLst/>
        </a:prstGeom>
      </xdr:spPr>
    </xdr:pic>
    <xdr:clientData fPrintsWithSheet="0"/>
  </xdr:twoCellAnchor>
  <xdr:twoCellAnchor editAs="absolute">
    <xdr:from>
      <xdr:col>55</xdr:col>
      <xdr:colOff>106680</xdr:colOff>
      <xdr:row>0</xdr:row>
      <xdr:rowOff>121920</xdr:rowOff>
    </xdr:from>
    <xdr:to>
      <xdr:col>109</xdr:col>
      <xdr:colOff>20619</xdr:colOff>
      <xdr:row>7</xdr:row>
      <xdr:rowOff>112277</xdr:rowOff>
    </xdr:to>
    <xdr:pic>
      <xdr:nvPicPr>
        <xdr:cNvPr id="11" name="図 10">
          <a:extLst>
            <a:ext uri="{FF2B5EF4-FFF2-40B4-BE49-F238E27FC236}">
              <a16:creationId xmlns:a16="http://schemas.microsoft.com/office/drawing/2014/main" id="{6B43FAE7-C4C0-4ED6-A699-8A408B72E68C}"/>
            </a:ext>
          </a:extLst>
        </xdr:cNvPr>
        <xdr:cNvPicPr>
          <a:picLocks noChangeAspect="1"/>
        </xdr:cNvPicPr>
      </xdr:nvPicPr>
      <xdr:blipFill>
        <a:blip xmlns:r="http://schemas.openxmlformats.org/officeDocument/2006/relationships" r:embed="rId2"/>
        <a:stretch>
          <a:fillRect/>
        </a:stretch>
      </xdr:blipFill>
      <xdr:spPr>
        <a:xfrm>
          <a:off x="7231380" y="121920"/>
          <a:ext cx="6985299" cy="1857257"/>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3175">
          <a:solidFill>
            <a:sysClr val="windowText" lastClr="00000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499984740745262"/>
  </sheetPr>
  <dimension ref="A1:C241"/>
  <sheetViews>
    <sheetView zoomScale="130" zoomScaleNormal="130" workbookViewId="0">
      <pane ySplit="4" topLeftCell="A173" activePane="bottomLeft" state="frozen"/>
      <selection activeCell="A4" sqref="A4"/>
      <selection pane="bottomLeft" activeCell="C179" sqref="C179"/>
    </sheetView>
  </sheetViews>
  <sheetFormatPr defaultColWidth="8.77734375" defaultRowHeight="13.2" x14ac:dyDescent="0.2"/>
  <cols>
    <col min="1" max="2" width="32.88671875" style="26" bestFit="1" customWidth="1"/>
    <col min="3" max="3" width="73" style="27" bestFit="1" customWidth="1"/>
    <col min="4" max="4" width="22.109375" style="26" bestFit="1" customWidth="1"/>
    <col min="5" max="16384" width="8.77734375" style="26"/>
  </cols>
  <sheetData>
    <row r="1" spans="1:3" ht="13.8" thickBot="1" x14ac:dyDescent="0.25"/>
    <row r="2" spans="1:3" ht="13.8" thickBot="1" x14ac:dyDescent="0.25">
      <c r="A2" s="28" t="s">
        <v>405</v>
      </c>
      <c r="B2" s="29" t="s">
        <v>328</v>
      </c>
      <c r="C2" s="30"/>
    </row>
    <row r="3" spans="1:3" x14ac:dyDescent="0.2">
      <c r="A3" s="31"/>
      <c r="C3" s="37"/>
    </row>
    <row r="4" spans="1:3" ht="13.2" customHeight="1" x14ac:dyDescent="0.2">
      <c r="A4" s="32" t="s">
        <v>404</v>
      </c>
      <c r="B4" s="32" t="s">
        <v>330</v>
      </c>
      <c r="C4" s="33" t="s">
        <v>378</v>
      </c>
    </row>
    <row r="5" spans="1:3" x14ac:dyDescent="0.2">
      <c r="A5" s="34" t="s">
        <v>328</v>
      </c>
      <c r="B5" s="34" t="s">
        <v>328</v>
      </c>
      <c r="C5" s="35" t="s">
        <v>379</v>
      </c>
    </row>
    <row r="6" spans="1:3" x14ac:dyDescent="0.2">
      <c r="A6" s="34" t="s">
        <v>406</v>
      </c>
      <c r="B6" s="34"/>
      <c r="C6" s="35" t="s">
        <v>380</v>
      </c>
    </row>
    <row r="7" spans="1:3" x14ac:dyDescent="0.2">
      <c r="A7" s="34" t="s">
        <v>319</v>
      </c>
      <c r="B7" s="34"/>
      <c r="C7" s="35" t="s">
        <v>381</v>
      </c>
    </row>
    <row r="8" spans="1:3" x14ac:dyDescent="0.2">
      <c r="A8" s="34" t="s">
        <v>331</v>
      </c>
      <c r="B8" s="34"/>
      <c r="C8" s="35" t="s">
        <v>382</v>
      </c>
    </row>
    <row r="9" spans="1:3" x14ac:dyDescent="0.2">
      <c r="A9" s="34" t="s">
        <v>332</v>
      </c>
      <c r="B9" s="34" t="s">
        <v>319</v>
      </c>
      <c r="C9" s="35" t="s">
        <v>383</v>
      </c>
    </row>
    <row r="10" spans="1:3" x14ac:dyDescent="0.2">
      <c r="A10" s="34" t="s">
        <v>325</v>
      </c>
      <c r="B10" s="34" t="s">
        <v>331</v>
      </c>
      <c r="C10" s="35" t="s">
        <v>384</v>
      </c>
    </row>
    <row r="11" spans="1:3" x14ac:dyDescent="0.2">
      <c r="A11" s="34" t="s">
        <v>333</v>
      </c>
      <c r="B11" s="34" t="s">
        <v>332</v>
      </c>
      <c r="C11" s="35" t="s">
        <v>447</v>
      </c>
    </row>
    <row r="12" spans="1:3" x14ac:dyDescent="0.2">
      <c r="A12" s="34" t="s">
        <v>334</v>
      </c>
      <c r="B12" s="34" t="s">
        <v>325</v>
      </c>
      <c r="C12" s="35" t="s">
        <v>448</v>
      </c>
    </row>
    <row r="13" spans="1:3" x14ac:dyDescent="0.2">
      <c r="A13" s="34" t="s">
        <v>322</v>
      </c>
      <c r="B13" s="34" t="s">
        <v>333</v>
      </c>
      <c r="C13" s="35" t="s">
        <v>471</v>
      </c>
    </row>
    <row r="14" spans="1:3" x14ac:dyDescent="0.2">
      <c r="A14" s="34" t="s">
        <v>312</v>
      </c>
      <c r="B14" s="34"/>
      <c r="C14" s="35" t="s">
        <v>472</v>
      </c>
    </row>
    <row r="15" spans="1:3" x14ac:dyDescent="0.2">
      <c r="A15" s="34" t="s">
        <v>324</v>
      </c>
      <c r="B15" s="34"/>
      <c r="C15" s="35" t="s">
        <v>349</v>
      </c>
    </row>
    <row r="16" spans="1:3" x14ac:dyDescent="0.2">
      <c r="A16" s="34" t="s">
        <v>335</v>
      </c>
      <c r="B16" s="34"/>
      <c r="C16" s="35" t="s">
        <v>473</v>
      </c>
    </row>
    <row r="17" spans="1:3" x14ac:dyDescent="0.2">
      <c r="A17" s="34" t="s">
        <v>336</v>
      </c>
      <c r="B17" s="34"/>
      <c r="C17" s="35" t="s">
        <v>385</v>
      </c>
    </row>
    <row r="18" spans="1:3" x14ac:dyDescent="0.2">
      <c r="A18" s="34" t="s">
        <v>337</v>
      </c>
      <c r="B18" s="34"/>
      <c r="C18" s="35" t="s">
        <v>386</v>
      </c>
    </row>
    <row r="19" spans="1:3" x14ac:dyDescent="0.2">
      <c r="A19" s="34" t="s">
        <v>338</v>
      </c>
      <c r="B19" s="34"/>
      <c r="C19" s="35" t="s">
        <v>350</v>
      </c>
    </row>
    <row r="20" spans="1:3" x14ac:dyDescent="0.2">
      <c r="A20" s="34" t="s">
        <v>339</v>
      </c>
      <c r="B20" s="34"/>
      <c r="C20" s="35" t="s">
        <v>351</v>
      </c>
    </row>
    <row r="21" spans="1:3" x14ac:dyDescent="0.2">
      <c r="A21" s="34" t="s">
        <v>314</v>
      </c>
      <c r="B21" s="34"/>
      <c r="C21" s="35" t="s">
        <v>352</v>
      </c>
    </row>
    <row r="22" spans="1:3" x14ac:dyDescent="0.2">
      <c r="A22" s="34" t="s">
        <v>340</v>
      </c>
      <c r="B22" s="34"/>
      <c r="C22" s="35" t="s">
        <v>353</v>
      </c>
    </row>
    <row r="23" spans="1:3" x14ac:dyDescent="0.2">
      <c r="A23" s="34" t="s">
        <v>341</v>
      </c>
      <c r="B23" s="34"/>
      <c r="C23" s="35" t="s">
        <v>354</v>
      </c>
    </row>
    <row r="24" spans="1:3" x14ac:dyDescent="0.2">
      <c r="A24" s="34" t="s">
        <v>342</v>
      </c>
      <c r="B24" s="34"/>
      <c r="C24" s="35" t="s">
        <v>387</v>
      </c>
    </row>
    <row r="25" spans="1:3" x14ac:dyDescent="0.2">
      <c r="A25" s="34" t="s">
        <v>343</v>
      </c>
      <c r="B25" s="34" t="s">
        <v>334</v>
      </c>
      <c r="C25" s="35" t="s">
        <v>449</v>
      </c>
    </row>
    <row r="26" spans="1:3" x14ac:dyDescent="0.2">
      <c r="A26" s="34" t="s">
        <v>344</v>
      </c>
      <c r="B26" s="34"/>
      <c r="C26" s="35" t="s">
        <v>450</v>
      </c>
    </row>
    <row r="27" spans="1:3" x14ac:dyDescent="0.2">
      <c r="A27" s="34" t="s">
        <v>315</v>
      </c>
      <c r="B27" s="34"/>
      <c r="C27" s="35" t="s">
        <v>451</v>
      </c>
    </row>
    <row r="28" spans="1:3" x14ac:dyDescent="0.2">
      <c r="A28" s="34" t="s">
        <v>345</v>
      </c>
      <c r="B28" s="34"/>
      <c r="C28" s="35" t="s">
        <v>565</v>
      </c>
    </row>
    <row r="29" spans="1:3" x14ac:dyDescent="0.2">
      <c r="A29" s="34" t="s">
        <v>346</v>
      </c>
      <c r="B29" s="34"/>
      <c r="C29" s="35" t="s">
        <v>564</v>
      </c>
    </row>
    <row r="30" spans="1:3" x14ac:dyDescent="0.2">
      <c r="A30" s="34" t="s">
        <v>347</v>
      </c>
      <c r="B30" s="34"/>
      <c r="C30" s="35" t="s">
        <v>566</v>
      </c>
    </row>
    <row r="31" spans="1:3" x14ac:dyDescent="0.2">
      <c r="A31" s="34" t="s">
        <v>320</v>
      </c>
      <c r="B31" s="34" t="s">
        <v>322</v>
      </c>
      <c r="C31" s="35" t="s">
        <v>578</v>
      </c>
    </row>
    <row r="32" spans="1:3" x14ac:dyDescent="0.2">
      <c r="A32" s="34" t="s">
        <v>323</v>
      </c>
      <c r="B32" s="34"/>
      <c r="C32" s="35" t="s">
        <v>577</v>
      </c>
    </row>
    <row r="33" spans="1:3" x14ac:dyDescent="0.2">
      <c r="A33" s="34" t="s">
        <v>348</v>
      </c>
      <c r="B33" s="34" t="s">
        <v>312</v>
      </c>
      <c r="C33" s="35" t="s">
        <v>588</v>
      </c>
    </row>
    <row r="34" spans="1:3" x14ac:dyDescent="0.2">
      <c r="A34" s="34" t="s">
        <v>327</v>
      </c>
      <c r="B34" s="34"/>
      <c r="C34" s="35" t="s">
        <v>355</v>
      </c>
    </row>
    <row r="35" spans="1:3" x14ac:dyDescent="0.2">
      <c r="A35" s="34" t="s">
        <v>326</v>
      </c>
      <c r="B35" s="34"/>
      <c r="C35" s="35" t="s">
        <v>589</v>
      </c>
    </row>
    <row r="36" spans="1:3" x14ac:dyDescent="0.2">
      <c r="A36" s="34" t="s">
        <v>329</v>
      </c>
      <c r="B36" s="34"/>
      <c r="C36" s="35" t="s">
        <v>590</v>
      </c>
    </row>
    <row r="37" spans="1:3" x14ac:dyDescent="0.2">
      <c r="A37" s="34" t="s">
        <v>317</v>
      </c>
      <c r="B37" s="34" t="s">
        <v>324</v>
      </c>
      <c r="C37" s="35" t="s">
        <v>422</v>
      </c>
    </row>
    <row r="38" spans="1:3" x14ac:dyDescent="0.2">
      <c r="A38" s="34" t="s">
        <v>321</v>
      </c>
      <c r="B38" s="34" t="s">
        <v>335</v>
      </c>
      <c r="C38" s="35" t="s">
        <v>474</v>
      </c>
    </row>
    <row r="39" spans="1:3" x14ac:dyDescent="0.2">
      <c r="A39" s="34" t="s">
        <v>313</v>
      </c>
      <c r="B39" s="34" t="s">
        <v>336</v>
      </c>
      <c r="C39" s="35" t="s">
        <v>356</v>
      </c>
    </row>
    <row r="40" spans="1:3" x14ac:dyDescent="0.2">
      <c r="A40" s="34" t="s">
        <v>602</v>
      </c>
      <c r="B40" s="34"/>
      <c r="C40" s="35" t="s">
        <v>357</v>
      </c>
    </row>
    <row r="41" spans="1:3" x14ac:dyDescent="0.2">
      <c r="A41" s="34" t="s">
        <v>318</v>
      </c>
      <c r="B41" s="34"/>
      <c r="C41" s="35" t="s">
        <v>358</v>
      </c>
    </row>
    <row r="42" spans="1:3" x14ac:dyDescent="0.2">
      <c r="A42" s="34" t="s">
        <v>608</v>
      </c>
      <c r="B42" s="34"/>
      <c r="C42" s="35" t="s">
        <v>359</v>
      </c>
    </row>
    <row r="43" spans="1:3" x14ac:dyDescent="0.2">
      <c r="A43" s="34" t="s">
        <v>629</v>
      </c>
      <c r="B43" s="34"/>
      <c r="C43" s="35" t="s">
        <v>360</v>
      </c>
    </row>
    <row r="44" spans="1:3" x14ac:dyDescent="0.2">
      <c r="A44" s="34" t="s">
        <v>631</v>
      </c>
      <c r="B44" s="34"/>
      <c r="C44" s="35" t="s">
        <v>465</v>
      </c>
    </row>
    <row r="45" spans="1:3" x14ac:dyDescent="0.2">
      <c r="A45" s="34"/>
      <c r="B45" s="34"/>
      <c r="C45" s="35" t="s">
        <v>466</v>
      </c>
    </row>
    <row r="46" spans="1:3" x14ac:dyDescent="0.2">
      <c r="A46" s="34"/>
      <c r="B46" s="34"/>
      <c r="C46" s="35" t="s">
        <v>467</v>
      </c>
    </row>
    <row r="47" spans="1:3" x14ac:dyDescent="0.2">
      <c r="A47" s="34"/>
      <c r="B47" s="34"/>
      <c r="C47" s="35" t="s">
        <v>468</v>
      </c>
    </row>
    <row r="48" spans="1:3" x14ac:dyDescent="0.2">
      <c r="A48" s="34"/>
      <c r="B48" s="34"/>
      <c r="C48" s="35" t="s">
        <v>469</v>
      </c>
    </row>
    <row r="49" spans="1:3" x14ac:dyDescent="0.2">
      <c r="A49" s="34"/>
      <c r="B49" s="34"/>
      <c r="C49" s="35" t="s">
        <v>470</v>
      </c>
    </row>
    <row r="50" spans="1:3" x14ac:dyDescent="0.2">
      <c r="A50" s="34"/>
      <c r="B50" s="34"/>
      <c r="C50" s="35" t="s">
        <v>388</v>
      </c>
    </row>
    <row r="51" spans="1:3" x14ac:dyDescent="0.2">
      <c r="A51" s="34"/>
      <c r="B51" s="34"/>
      <c r="C51" s="35" t="s">
        <v>460</v>
      </c>
    </row>
    <row r="52" spans="1:3" x14ac:dyDescent="0.2">
      <c r="A52" s="34"/>
      <c r="B52" s="34"/>
      <c r="C52" s="35" t="s">
        <v>461</v>
      </c>
    </row>
    <row r="53" spans="1:3" x14ac:dyDescent="0.2">
      <c r="A53" s="34"/>
      <c r="B53" s="34"/>
      <c r="C53" s="35" t="s">
        <v>462</v>
      </c>
    </row>
    <row r="54" spans="1:3" x14ac:dyDescent="0.2">
      <c r="A54" s="34"/>
      <c r="B54" s="34"/>
      <c r="C54" s="35" t="s">
        <v>463</v>
      </c>
    </row>
    <row r="55" spans="1:3" x14ac:dyDescent="0.2">
      <c r="A55" s="34"/>
      <c r="B55" s="34"/>
      <c r="C55" s="35" t="s">
        <v>464</v>
      </c>
    </row>
    <row r="56" spans="1:3" x14ac:dyDescent="0.2">
      <c r="A56" s="34"/>
      <c r="B56" s="34" t="s">
        <v>337</v>
      </c>
      <c r="C56" s="35" t="s">
        <v>423</v>
      </c>
    </row>
    <row r="57" spans="1:3" x14ac:dyDescent="0.2">
      <c r="A57" s="34"/>
      <c r="B57" s="34"/>
      <c r="C57" s="35" t="s">
        <v>459</v>
      </c>
    </row>
    <row r="58" spans="1:3" x14ac:dyDescent="0.2">
      <c r="A58" s="34"/>
      <c r="B58" s="34" t="s">
        <v>338</v>
      </c>
      <c r="C58" s="35" t="s">
        <v>361</v>
      </c>
    </row>
    <row r="59" spans="1:3" x14ac:dyDescent="0.2">
      <c r="A59" s="34"/>
      <c r="B59" s="34"/>
      <c r="C59" s="35" t="s">
        <v>362</v>
      </c>
    </row>
    <row r="60" spans="1:3" x14ac:dyDescent="0.2">
      <c r="A60" s="34"/>
      <c r="B60" s="34"/>
      <c r="C60" s="35" t="s">
        <v>363</v>
      </c>
    </row>
    <row r="61" spans="1:3" x14ac:dyDescent="0.2">
      <c r="A61" s="34"/>
      <c r="B61" s="34"/>
      <c r="C61" s="35" t="s">
        <v>364</v>
      </c>
    </row>
    <row r="62" spans="1:3" x14ac:dyDescent="0.2">
      <c r="A62" s="34"/>
      <c r="B62" s="34" t="s">
        <v>339</v>
      </c>
      <c r="C62" s="35" t="s">
        <v>573</v>
      </c>
    </row>
    <row r="63" spans="1:3" x14ac:dyDescent="0.2">
      <c r="A63" s="34"/>
      <c r="B63" s="34"/>
      <c r="C63" s="35" t="s">
        <v>574</v>
      </c>
    </row>
    <row r="64" spans="1:3" x14ac:dyDescent="0.2">
      <c r="A64" s="34"/>
      <c r="B64" s="34"/>
      <c r="C64" s="35" t="s">
        <v>575</v>
      </c>
    </row>
    <row r="65" spans="1:3" x14ac:dyDescent="0.2">
      <c r="A65" s="34"/>
      <c r="B65" s="34"/>
      <c r="C65" s="35" t="s">
        <v>576</v>
      </c>
    </row>
    <row r="66" spans="1:3" x14ac:dyDescent="0.2">
      <c r="A66" s="34"/>
      <c r="B66" s="34" t="s">
        <v>314</v>
      </c>
      <c r="C66" s="39" t="s">
        <v>456</v>
      </c>
    </row>
    <row r="67" spans="1:3" x14ac:dyDescent="0.2">
      <c r="A67" s="34"/>
      <c r="B67" s="34"/>
      <c r="C67" s="39" t="s">
        <v>453</v>
      </c>
    </row>
    <row r="68" spans="1:3" x14ac:dyDescent="0.2">
      <c r="A68" s="34"/>
      <c r="B68" s="34"/>
      <c r="C68" s="39" t="s">
        <v>567</v>
      </c>
    </row>
    <row r="69" spans="1:3" x14ac:dyDescent="0.2">
      <c r="A69" s="34"/>
      <c r="B69" s="34"/>
      <c r="C69" s="39" t="s">
        <v>455</v>
      </c>
    </row>
    <row r="70" spans="1:3" x14ac:dyDescent="0.2">
      <c r="A70" s="34"/>
      <c r="B70" s="34"/>
      <c r="C70" s="39" t="s">
        <v>454</v>
      </c>
    </row>
    <row r="71" spans="1:3" x14ac:dyDescent="0.2">
      <c r="A71" s="34"/>
      <c r="B71" s="34"/>
      <c r="C71" s="39" t="s">
        <v>352</v>
      </c>
    </row>
    <row r="72" spans="1:3" x14ac:dyDescent="0.2">
      <c r="A72" s="34"/>
      <c r="B72" s="34"/>
      <c r="C72" s="39" t="s">
        <v>365</v>
      </c>
    </row>
    <row r="73" spans="1:3" x14ac:dyDescent="0.2">
      <c r="A73" s="34"/>
      <c r="B73" s="34"/>
      <c r="C73" s="39" t="s">
        <v>353</v>
      </c>
    </row>
    <row r="74" spans="1:3" x14ac:dyDescent="0.2">
      <c r="A74" s="34"/>
      <c r="B74" s="34"/>
      <c r="C74" s="39" t="s">
        <v>354</v>
      </c>
    </row>
    <row r="75" spans="1:3" x14ac:dyDescent="0.2">
      <c r="A75" s="34"/>
      <c r="B75" s="34"/>
      <c r="C75" s="39" t="s">
        <v>366</v>
      </c>
    </row>
    <row r="76" spans="1:3" x14ac:dyDescent="0.2">
      <c r="A76" s="34"/>
      <c r="B76" s="34"/>
      <c r="C76" s="39" t="s">
        <v>568</v>
      </c>
    </row>
    <row r="77" spans="1:3" x14ac:dyDescent="0.2">
      <c r="A77" s="34"/>
      <c r="B77" s="34"/>
      <c r="C77" s="39" t="s">
        <v>367</v>
      </c>
    </row>
    <row r="78" spans="1:3" x14ac:dyDescent="0.2">
      <c r="A78" s="34"/>
      <c r="B78" s="34" t="s">
        <v>340</v>
      </c>
      <c r="C78" s="35" t="s">
        <v>424</v>
      </c>
    </row>
    <row r="79" spans="1:3" x14ac:dyDescent="0.2">
      <c r="A79" s="34"/>
      <c r="B79" s="34" t="s">
        <v>341</v>
      </c>
      <c r="C79" s="39" t="s">
        <v>570</v>
      </c>
    </row>
    <row r="80" spans="1:3" x14ac:dyDescent="0.2">
      <c r="A80" s="34"/>
      <c r="B80" s="34"/>
      <c r="C80" s="39" t="s">
        <v>569</v>
      </c>
    </row>
    <row r="81" spans="1:3" x14ac:dyDescent="0.2">
      <c r="A81" s="34"/>
      <c r="B81" s="34"/>
      <c r="C81" s="39" t="s">
        <v>571</v>
      </c>
    </row>
    <row r="82" spans="1:3" x14ac:dyDescent="0.2">
      <c r="A82" s="34"/>
      <c r="B82" s="34"/>
      <c r="C82" s="39" t="s">
        <v>572</v>
      </c>
    </row>
    <row r="83" spans="1:3" x14ac:dyDescent="0.2">
      <c r="A83" s="34"/>
      <c r="B83" s="34" t="s">
        <v>342</v>
      </c>
      <c r="C83" s="35" t="s">
        <v>591</v>
      </c>
    </row>
    <row r="84" spans="1:3" x14ac:dyDescent="0.2">
      <c r="A84" s="34"/>
      <c r="B84" s="34"/>
      <c r="C84" s="35" t="s">
        <v>592</v>
      </c>
    </row>
    <row r="85" spans="1:3" x14ac:dyDescent="0.2">
      <c r="A85" s="34"/>
      <c r="B85" s="34"/>
      <c r="C85" s="35" t="s">
        <v>593</v>
      </c>
    </row>
    <row r="86" spans="1:3" x14ac:dyDescent="0.2">
      <c r="A86" s="34"/>
      <c r="B86" s="34"/>
      <c r="C86" s="35" t="s">
        <v>594</v>
      </c>
    </row>
    <row r="87" spans="1:3" x14ac:dyDescent="0.2">
      <c r="A87" s="34"/>
      <c r="B87" s="34" t="s">
        <v>343</v>
      </c>
      <c r="C87" s="35" t="s">
        <v>452</v>
      </c>
    </row>
    <row r="88" spans="1:3" x14ac:dyDescent="0.2">
      <c r="A88" s="34"/>
      <c r="B88" s="34"/>
      <c r="C88" s="35" t="s">
        <v>368</v>
      </c>
    </row>
    <row r="89" spans="1:3" x14ac:dyDescent="0.2">
      <c r="A89" s="34"/>
      <c r="B89" s="34"/>
      <c r="C89" s="35" t="s">
        <v>597</v>
      </c>
    </row>
    <row r="90" spans="1:3" x14ac:dyDescent="0.2">
      <c r="A90" s="34"/>
      <c r="B90" s="34"/>
      <c r="C90" s="35" t="s">
        <v>598</v>
      </c>
    </row>
    <row r="91" spans="1:3" x14ac:dyDescent="0.2">
      <c r="A91" s="34"/>
      <c r="B91" s="34"/>
      <c r="C91" s="35" t="s">
        <v>595</v>
      </c>
    </row>
    <row r="92" spans="1:3" x14ac:dyDescent="0.2">
      <c r="A92" s="34"/>
      <c r="B92" s="34"/>
      <c r="C92" s="35" t="s">
        <v>596</v>
      </c>
    </row>
    <row r="93" spans="1:3" x14ac:dyDescent="0.2">
      <c r="A93" s="34"/>
      <c r="B93" s="34"/>
      <c r="C93" s="35" t="s">
        <v>599</v>
      </c>
    </row>
    <row r="94" spans="1:3" x14ac:dyDescent="0.2">
      <c r="A94" s="34"/>
      <c r="B94" s="34"/>
      <c r="C94" s="35" t="s">
        <v>600</v>
      </c>
    </row>
    <row r="95" spans="1:3" x14ac:dyDescent="0.2">
      <c r="A95" s="34"/>
      <c r="B95" s="34"/>
      <c r="C95" s="35" t="s">
        <v>601</v>
      </c>
    </row>
    <row r="96" spans="1:3" x14ac:dyDescent="0.2">
      <c r="A96" s="34"/>
      <c r="B96" s="34" t="s">
        <v>344</v>
      </c>
      <c r="C96" s="35" t="s">
        <v>457</v>
      </c>
    </row>
    <row r="97" spans="1:3" x14ac:dyDescent="0.2">
      <c r="A97" s="34"/>
      <c r="B97" s="34"/>
      <c r="C97" s="35" t="s">
        <v>458</v>
      </c>
    </row>
    <row r="98" spans="1:3" x14ac:dyDescent="0.2">
      <c r="A98" s="34"/>
      <c r="B98" s="34" t="s">
        <v>315</v>
      </c>
      <c r="C98" s="35" t="s">
        <v>613</v>
      </c>
    </row>
    <row r="99" spans="1:3" x14ac:dyDescent="0.2">
      <c r="A99" s="34"/>
      <c r="B99" s="34"/>
      <c r="C99" s="35" t="s">
        <v>614</v>
      </c>
    </row>
    <row r="100" spans="1:3" x14ac:dyDescent="0.2">
      <c r="A100" s="34"/>
      <c r="B100" s="34"/>
      <c r="C100" s="35" t="s">
        <v>615</v>
      </c>
    </row>
    <row r="101" spans="1:3" x14ac:dyDescent="0.2">
      <c r="A101" s="34"/>
      <c r="B101" s="34"/>
      <c r="C101" s="35" t="s">
        <v>616</v>
      </c>
    </row>
    <row r="102" spans="1:3" x14ac:dyDescent="0.2">
      <c r="A102" s="34"/>
      <c r="B102" s="34"/>
      <c r="C102" s="35" t="s">
        <v>617</v>
      </c>
    </row>
    <row r="103" spans="1:3" x14ac:dyDescent="0.2">
      <c r="A103" s="34"/>
      <c r="B103" s="34"/>
      <c r="C103" s="35" t="s">
        <v>618</v>
      </c>
    </row>
    <row r="104" spans="1:3" x14ac:dyDescent="0.2">
      <c r="A104" s="34"/>
      <c r="B104" s="34" t="s">
        <v>345</v>
      </c>
      <c r="C104" s="35" t="s">
        <v>389</v>
      </c>
    </row>
    <row r="105" spans="1:3" x14ac:dyDescent="0.2">
      <c r="A105" s="34"/>
      <c r="B105" s="34"/>
      <c r="C105" s="35" t="s">
        <v>390</v>
      </c>
    </row>
    <row r="106" spans="1:3" x14ac:dyDescent="0.2">
      <c r="A106" s="34"/>
      <c r="B106" s="34" t="s">
        <v>346</v>
      </c>
      <c r="C106" s="35" t="s">
        <v>425</v>
      </c>
    </row>
    <row r="107" spans="1:3" x14ac:dyDescent="0.2">
      <c r="A107" s="34"/>
      <c r="B107" s="34"/>
      <c r="C107" s="35" t="s">
        <v>426</v>
      </c>
    </row>
    <row r="108" spans="1:3" x14ac:dyDescent="0.2">
      <c r="A108" s="34"/>
      <c r="B108" s="34" t="s">
        <v>347</v>
      </c>
      <c r="C108" s="35" t="s">
        <v>391</v>
      </c>
    </row>
    <row r="109" spans="1:3" x14ac:dyDescent="0.2">
      <c r="A109" s="34"/>
      <c r="B109" s="34"/>
      <c r="C109" s="35" t="s">
        <v>392</v>
      </c>
    </row>
    <row r="110" spans="1:3" x14ac:dyDescent="0.2">
      <c r="A110" s="34"/>
      <c r="B110" s="34" t="s">
        <v>320</v>
      </c>
      <c r="C110" s="35" t="s">
        <v>625</v>
      </c>
    </row>
    <row r="111" spans="1:3" x14ac:dyDescent="0.2">
      <c r="A111" s="34"/>
      <c r="B111" s="34"/>
      <c r="C111" s="35" t="s">
        <v>626</v>
      </c>
    </row>
    <row r="112" spans="1:3" x14ac:dyDescent="0.2">
      <c r="A112" s="34"/>
      <c r="B112" s="34"/>
      <c r="C112" s="35" t="s">
        <v>627</v>
      </c>
    </row>
    <row r="113" spans="1:3" x14ac:dyDescent="0.2">
      <c r="A113" s="34"/>
      <c r="B113" s="34"/>
      <c r="C113" s="35" t="s">
        <v>628</v>
      </c>
    </row>
    <row r="114" spans="1:3" x14ac:dyDescent="0.2">
      <c r="A114" s="34"/>
      <c r="B114" s="34" t="s">
        <v>323</v>
      </c>
      <c r="C114" s="35" t="s">
        <v>621</v>
      </c>
    </row>
    <row r="115" spans="1:3" x14ac:dyDescent="0.2">
      <c r="A115" s="34"/>
      <c r="B115" s="34"/>
      <c r="C115" s="35" t="s">
        <v>622</v>
      </c>
    </row>
    <row r="116" spans="1:3" x14ac:dyDescent="0.2">
      <c r="A116" s="34"/>
      <c r="B116" s="34"/>
      <c r="C116" s="35" t="s">
        <v>623</v>
      </c>
    </row>
    <row r="117" spans="1:3" x14ac:dyDescent="0.2">
      <c r="A117" s="34"/>
      <c r="B117" s="34"/>
      <c r="C117" s="35" t="s">
        <v>624</v>
      </c>
    </row>
    <row r="118" spans="1:3" x14ac:dyDescent="0.2">
      <c r="A118" s="34"/>
      <c r="B118" s="34" t="s">
        <v>348</v>
      </c>
      <c r="C118" s="35" t="s">
        <v>393</v>
      </c>
    </row>
    <row r="119" spans="1:3" x14ac:dyDescent="0.2">
      <c r="A119" s="34"/>
      <c r="B119" s="34" t="s">
        <v>327</v>
      </c>
      <c r="C119" s="35" t="s">
        <v>394</v>
      </c>
    </row>
    <row r="120" spans="1:3" x14ac:dyDescent="0.2">
      <c r="A120" s="34"/>
      <c r="B120" s="34"/>
      <c r="C120" s="35" t="s">
        <v>395</v>
      </c>
    </row>
    <row r="121" spans="1:3" x14ac:dyDescent="0.2">
      <c r="A121" s="34"/>
      <c r="B121" s="34"/>
      <c r="C121" s="35" t="s">
        <v>396</v>
      </c>
    </row>
    <row r="122" spans="1:3" x14ac:dyDescent="0.2">
      <c r="A122" s="34"/>
      <c r="B122" s="34"/>
      <c r="C122" s="35" t="s">
        <v>397</v>
      </c>
    </row>
    <row r="123" spans="1:3" x14ac:dyDescent="0.2">
      <c r="A123" s="34"/>
      <c r="B123" s="34" t="s">
        <v>326</v>
      </c>
      <c r="C123" s="35" t="s">
        <v>398</v>
      </c>
    </row>
    <row r="124" spans="1:3" x14ac:dyDescent="0.2">
      <c r="A124" s="34"/>
      <c r="B124" s="34"/>
      <c r="C124" s="35" t="s">
        <v>399</v>
      </c>
    </row>
    <row r="125" spans="1:3" x14ac:dyDescent="0.2">
      <c r="A125" s="34"/>
      <c r="B125" s="34"/>
      <c r="C125" s="35" t="s">
        <v>400</v>
      </c>
    </row>
    <row r="126" spans="1:3" x14ac:dyDescent="0.2">
      <c r="A126" s="34"/>
      <c r="B126" s="34" t="s">
        <v>329</v>
      </c>
      <c r="C126" s="35" t="s">
        <v>401</v>
      </c>
    </row>
    <row r="127" spans="1:3" x14ac:dyDescent="0.2">
      <c r="A127" s="34"/>
      <c r="B127" s="34"/>
      <c r="C127" s="35" t="s">
        <v>402</v>
      </c>
    </row>
    <row r="128" spans="1:3" x14ac:dyDescent="0.2">
      <c r="A128" s="34"/>
      <c r="B128" s="34"/>
      <c r="C128" s="35" t="s">
        <v>403</v>
      </c>
    </row>
    <row r="129" spans="1:3" x14ac:dyDescent="0.2">
      <c r="A129" s="34"/>
      <c r="B129" s="34" t="s">
        <v>619</v>
      </c>
      <c r="C129" s="35" t="s">
        <v>620</v>
      </c>
    </row>
    <row r="130" spans="1:3" x14ac:dyDescent="0.2">
      <c r="A130" s="34"/>
      <c r="B130" s="34" t="s">
        <v>321</v>
      </c>
      <c r="C130" s="35" t="s">
        <v>427</v>
      </c>
    </row>
    <row r="131" spans="1:3" x14ac:dyDescent="0.2">
      <c r="A131" s="34"/>
      <c r="B131" s="34"/>
      <c r="C131" s="35" t="s">
        <v>428</v>
      </c>
    </row>
    <row r="132" spans="1:3" x14ac:dyDescent="0.2">
      <c r="A132" s="34"/>
      <c r="B132" s="34" t="s">
        <v>313</v>
      </c>
      <c r="C132" s="35" t="s">
        <v>369</v>
      </c>
    </row>
    <row r="133" spans="1:3" x14ac:dyDescent="0.2">
      <c r="A133" s="34"/>
      <c r="B133" s="34"/>
      <c r="C133" s="35" t="s">
        <v>370</v>
      </c>
    </row>
    <row r="134" spans="1:3" x14ac:dyDescent="0.2">
      <c r="A134" s="34"/>
      <c r="B134" s="34"/>
      <c r="C134" s="35" t="s">
        <v>371</v>
      </c>
    </row>
    <row r="135" spans="1:3" x14ac:dyDescent="0.2">
      <c r="A135" s="34"/>
      <c r="B135" s="34"/>
      <c r="C135" s="35" t="s">
        <v>372</v>
      </c>
    </row>
    <row r="136" spans="1:3" x14ac:dyDescent="0.2">
      <c r="A136" s="34"/>
      <c r="B136" s="34"/>
      <c r="C136" s="35" t="s">
        <v>373</v>
      </c>
    </row>
    <row r="137" spans="1:3" x14ac:dyDescent="0.2">
      <c r="A137" s="34"/>
      <c r="B137" s="34"/>
      <c r="C137" s="35" t="s">
        <v>374</v>
      </c>
    </row>
    <row r="138" spans="1:3" x14ac:dyDescent="0.2">
      <c r="A138" s="34"/>
      <c r="B138" s="34"/>
      <c r="C138" s="35" t="s">
        <v>375</v>
      </c>
    </row>
    <row r="139" spans="1:3" x14ac:dyDescent="0.2">
      <c r="A139" s="34"/>
      <c r="B139" s="34"/>
      <c r="C139" s="35" t="s">
        <v>376</v>
      </c>
    </row>
    <row r="140" spans="1:3" x14ac:dyDescent="0.2">
      <c r="A140" s="34"/>
      <c r="B140" s="34"/>
      <c r="C140" s="35" t="s">
        <v>377</v>
      </c>
    </row>
    <row r="141" spans="1:3" x14ac:dyDescent="0.2">
      <c r="A141" s="34"/>
      <c r="B141" s="34" t="s">
        <v>602</v>
      </c>
      <c r="C141" s="35" t="s">
        <v>605</v>
      </c>
    </row>
    <row r="142" spans="1:3" x14ac:dyDescent="0.2">
      <c r="A142" s="34"/>
      <c r="B142" s="34"/>
      <c r="C142" s="35" t="s">
        <v>606</v>
      </c>
    </row>
    <row r="143" spans="1:3" x14ac:dyDescent="0.2">
      <c r="A143" s="34"/>
      <c r="B143" s="34"/>
      <c r="C143" s="35" t="s">
        <v>603</v>
      </c>
    </row>
    <row r="144" spans="1:3" x14ac:dyDescent="0.2">
      <c r="A144" s="34"/>
      <c r="B144" s="34"/>
      <c r="C144" s="35" t="s">
        <v>604</v>
      </c>
    </row>
    <row r="145" spans="1:3" x14ac:dyDescent="0.2">
      <c r="A145" s="34"/>
      <c r="B145" s="34"/>
      <c r="C145" s="35" t="s">
        <v>607</v>
      </c>
    </row>
    <row r="146" spans="1:3" x14ac:dyDescent="0.2">
      <c r="A146" s="34"/>
      <c r="B146" s="34" t="s">
        <v>318</v>
      </c>
      <c r="C146" s="35" t="s">
        <v>429</v>
      </c>
    </row>
    <row r="147" spans="1:3" x14ac:dyDescent="0.2">
      <c r="A147" s="34"/>
      <c r="B147" s="34"/>
      <c r="C147" s="35" t="s">
        <v>430</v>
      </c>
    </row>
    <row r="148" spans="1:3" x14ac:dyDescent="0.2">
      <c r="A148" s="34"/>
      <c r="B148" s="34"/>
      <c r="C148" s="35" t="s">
        <v>431</v>
      </c>
    </row>
    <row r="149" spans="1:3" x14ac:dyDescent="0.2">
      <c r="A149" s="34"/>
      <c r="B149" s="34"/>
      <c r="C149" s="35" t="s">
        <v>432</v>
      </c>
    </row>
    <row r="150" spans="1:3" x14ac:dyDescent="0.2">
      <c r="A150" s="34"/>
      <c r="B150" s="34" t="s">
        <v>406</v>
      </c>
      <c r="C150" s="39" t="s">
        <v>433</v>
      </c>
    </row>
    <row r="151" spans="1:3" x14ac:dyDescent="0.2">
      <c r="A151" s="34"/>
      <c r="B151" s="34"/>
      <c r="C151" s="39" t="s">
        <v>434</v>
      </c>
    </row>
    <row r="152" spans="1:3" x14ac:dyDescent="0.2">
      <c r="A152" s="34"/>
      <c r="B152" s="34"/>
      <c r="C152" s="39" t="s">
        <v>435</v>
      </c>
    </row>
    <row r="153" spans="1:3" x14ac:dyDescent="0.2">
      <c r="A153" s="34"/>
      <c r="B153" s="34"/>
      <c r="C153" s="39" t="s">
        <v>436</v>
      </c>
    </row>
    <row r="154" spans="1:3" x14ac:dyDescent="0.2">
      <c r="A154" s="34"/>
      <c r="B154" s="34"/>
      <c r="C154" s="39" t="s">
        <v>437</v>
      </c>
    </row>
    <row r="155" spans="1:3" x14ac:dyDescent="0.2">
      <c r="A155" s="34"/>
      <c r="B155" s="34"/>
      <c r="C155" s="39" t="s">
        <v>438</v>
      </c>
    </row>
    <row r="156" spans="1:3" x14ac:dyDescent="0.2">
      <c r="A156" s="34"/>
      <c r="B156" s="34"/>
      <c r="C156" s="39" t="s">
        <v>439</v>
      </c>
    </row>
    <row r="157" spans="1:3" x14ac:dyDescent="0.2">
      <c r="A157" s="34"/>
      <c r="B157" s="34"/>
      <c r="C157" s="39" t="s">
        <v>440</v>
      </c>
    </row>
    <row r="158" spans="1:3" x14ac:dyDescent="0.2">
      <c r="A158" s="34"/>
      <c r="B158" s="34"/>
      <c r="C158" s="39" t="s">
        <v>441</v>
      </c>
    </row>
    <row r="159" spans="1:3" x14ac:dyDescent="0.2">
      <c r="A159" s="34"/>
      <c r="B159" s="34"/>
      <c r="C159" s="39" t="s">
        <v>442</v>
      </c>
    </row>
    <row r="160" spans="1:3" x14ac:dyDescent="0.2">
      <c r="A160" s="34"/>
      <c r="B160" s="34"/>
      <c r="C160" s="39" t="s">
        <v>443</v>
      </c>
    </row>
    <row r="161" spans="1:3" x14ac:dyDescent="0.2">
      <c r="A161" s="34"/>
      <c r="B161" s="34"/>
      <c r="C161" s="39" t="s">
        <v>444</v>
      </c>
    </row>
    <row r="162" spans="1:3" x14ac:dyDescent="0.2">
      <c r="A162" s="34"/>
      <c r="B162" s="34"/>
      <c r="C162" s="35" t="s">
        <v>445</v>
      </c>
    </row>
    <row r="163" spans="1:3" x14ac:dyDescent="0.2">
      <c r="A163" s="34"/>
      <c r="B163" s="34"/>
      <c r="C163" s="36" t="s">
        <v>446</v>
      </c>
    </row>
    <row r="164" spans="1:3" x14ac:dyDescent="0.2">
      <c r="A164" s="34"/>
      <c r="B164" s="34"/>
      <c r="C164" s="39" t="s">
        <v>579</v>
      </c>
    </row>
    <row r="165" spans="1:3" x14ac:dyDescent="0.2">
      <c r="A165" s="34"/>
      <c r="B165" s="34"/>
      <c r="C165" s="39" t="s">
        <v>581</v>
      </c>
    </row>
    <row r="166" spans="1:3" x14ac:dyDescent="0.2">
      <c r="A166" s="34"/>
      <c r="B166" s="34"/>
      <c r="C166" s="39" t="s">
        <v>580</v>
      </c>
    </row>
    <row r="167" spans="1:3" x14ac:dyDescent="0.2">
      <c r="A167" s="34"/>
      <c r="B167" s="34"/>
      <c r="C167" s="39" t="s">
        <v>582</v>
      </c>
    </row>
    <row r="168" spans="1:3" x14ac:dyDescent="0.2">
      <c r="A168" s="34"/>
      <c r="B168" s="34"/>
      <c r="C168" s="39" t="s">
        <v>583</v>
      </c>
    </row>
    <row r="169" spans="1:3" x14ac:dyDescent="0.2">
      <c r="A169" s="34"/>
      <c r="B169" s="34"/>
      <c r="C169" s="39" t="s">
        <v>584</v>
      </c>
    </row>
    <row r="170" spans="1:3" x14ac:dyDescent="0.2">
      <c r="A170" s="34"/>
      <c r="B170" s="34"/>
      <c r="C170" s="39" t="s">
        <v>585</v>
      </c>
    </row>
    <row r="171" spans="1:3" x14ac:dyDescent="0.2">
      <c r="A171" s="34"/>
      <c r="B171" s="34"/>
      <c r="C171" s="39" t="s">
        <v>586</v>
      </c>
    </row>
    <row r="172" spans="1:3" x14ac:dyDescent="0.2">
      <c r="A172" s="34"/>
      <c r="B172" s="34"/>
      <c r="C172" s="39" t="s">
        <v>587</v>
      </c>
    </row>
    <row r="173" spans="1:3" x14ac:dyDescent="0.2">
      <c r="A173" s="34"/>
      <c r="B173" s="34" t="s">
        <v>608</v>
      </c>
      <c r="C173" s="35" t="s">
        <v>609</v>
      </c>
    </row>
    <row r="174" spans="1:3" x14ac:dyDescent="0.2">
      <c r="A174" s="34"/>
      <c r="B174" s="34"/>
      <c r="C174" s="35" t="s">
        <v>610</v>
      </c>
    </row>
    <row r="175" spans="1:3" x14ac:dyDescent="0.2">
      <c r="A175" s="34"/>
      <c r="B175" s="34"/>
      <c r="C175" s="35" t="s">
        <v>611</v>
      </c>
    </row>
    <row r="176" spans="1:3" x14ac:dyDescent="0.2">
      <c r="A176" s="34"/>
      <c r="B176" s="34"/>
      <c r="C176" s="35" t="s">
        <v>612</v>
      </c>
    </row>
    <row r="177" spans="1:3" x14ac:dyDescent="0.2">
      <c r="A177" s="34"/>
      <c r="B177" s="34" t="s">
        <v>629</v>
      </c>
      <c r="C177" s="35" t="s">
        <v>630</v>
      </c>
    </row>
    <row r="178" spans="1:3" x14ac:dyDescent="0.2">
      <c r="A178" s="34"/>
      <c r="B178" s="34" t="s">
        <v>631</v>
      </c>
      <c r="C178" s="35" t="s">
        <v>632</v>
      </c>
    </row>
    <row r="179" spans="1:3" x14ac:dyDescent="0.2">
      <c r="A179" s="34"/>
      <c r="B179" s="34"/>
      <c r="C179" s="35" t="s">
        <v>633</v>
      </c>
    </row>
    <row r="180" spans="1:3" x14ac:dyDescent="0.2">
      <c r="A180" s="34"/>
      <c r="B180" s="34"/>
      <c r="C180" s="35"/>
    </row>
    <row r="181" spans="1:3" x14ac:dyDescent="0.2">
      <c r="A181" s="34"/>
      <c r="B181" s="34"/>
      <c r="C181" s="35"/>
    </row>
    <row r="182" spans="1:3" x14ac:dyDescent="0.2">
      <c r="A182" s="34"/>
      <c r="B182" s="34"/>
      <c r="C182" s="35"/>
    </row>
    <row r="183" spans="1:3" x14ac:dyDescent="0.2">
      <c r="A183" s="34"/>
      <c r="B183" s="34"/>
      <c r="C183" s="35"/>
    </row>
    <row r="184" spans="1:3" x14ac:dyDescent="0.2">
      <c r="A184" s="34"/>
      <c r="B184" s="34"/>
      <c r="C184" s="35"/>
    </row>
    <row r="185" spans="1:3" x14ac:dyDescent="0.2">
      <c r="A185" s="34"/>
      <c r="B185" s="34"/>
      <c r="C185" s="35"/>
    </row>
    <row r="186" spans="1:3" x14ac:dyDescent="0.2">
      <c r="A186" s="34"/>
      <c r="B186" s="34"/>
      <c r="C186" s="35"/>
    </row>
    <row r="187" spans="1:3" x14ac:dyDescent="0.2">
      <c r="A187" s="34"/>
      <c r="B187" s="34"/>
      <c r="C187" s="35"/>
    </row>
    <row r="188" spans="1:3" x14ac:dyDescent="0.2">
      <c r="A188" s="34"/>
      <c r="B188" s="34"/>
      <c r="C188" s="35"/>
    </row>
    <row r="189" spans="1:3" x14ac:dyDescent="0.2">
      <c r="A189" s="34"/>
      <c r="B189" s="34"/>
      <c r="C189" s="35"/>
    </row>
    <row r="190" spans="1:3" x14ac:dyDescent="0.2">
      <c r="A190" s="34"/>
      <c r="B190" s="34"/>
      <c r="C190" s="35"/>
    </row>
    <row r="191" spans="1:3" x14ac:dyDescent="0.2">
      <c r="A191" s="34"/>
      <c r="B191" s="34"/>
      <c r="C191" s="35"/>
    </row>
    <row r="192" spans="1:3" x14ac:dyDescent="0.2">
      <c r="A192" s="34"/>
      <c r="B192" s="34"/>
      <c r="C192" s="35"/>
    </row>
    <row r="193" spans="1:3" x14ac:dyDescent="0.2">
      <c r="A193" s="34"/>
      <c r="B193" s="34"/>
      <c r="C193" s="35"/>
    </row>
    <row r="194" spans="1:3" x14ac:dyDescent="0.2">
      <c r="A194" s="34"/>
      <c r="B194" s="34"/>
      <c r="C194" s="35"/>
    </row>
    <row r="195" spans="1:3" x14ac:dyDescent="0.2">
      <c r="A195" s="34"/>
      <c r="B195" s="34"/>
      <c r="C195" s="35"/>
    </row>
    <row r="196" spans="1:3" x14ac:dyDescent="0.2">
      <c r="A196" s="34"/>
      <c r="B196" s="34"/>
      <c r="C196" s="35"/>
    </row>
    <row r="197" spans="1:3" x14ac:dyDescent="0.2">
      <c r="A197" s="34"/>
      <c r="B197" s="34"/>
      <c r="C197" s="35"/>
    </row>
    <row r="198" spans="1:3" x14ac:dyDescent="0.2">
      <c r="A198" s="34"/>
      <c r="B198" s="34"/>
      <c r="C198" s="35"/>
    </row>
    <row r="199" spans="1:3" x14ac:dyDescent="0.2">
      <c r="A199" s="34"/>
      <c r="B199" s="34"/>
      <c r="C199" s="35"/>
    </row>
    <row r="200" spans="1:3" x14ac:dyDescent="0.2">
      <c r="A200" s="34"/>
      <c r="B200" s="34"/>
      <c r="C200" s="35"/>
    </row>
    <row r="201" spans="1:3" x14ac:dyDescent="0.2">
      <c r="A201" s="34"/>
      <c r="B201" s="34"/>
      <c r="C201" s="35"/>
    </row>
    <row r="202" spans="1:3" x14ac:dyDescent="0.2">
      <c r="A202" s="34"/>
      <c r="B202" s="34"/>
      <c r="C202" s="35"/>
    </row>
    <row r="203" spans="1:3" x14ac:dyDescent="0.2">
      <c r="A203" s="34"/>
      <c r="B203" s="34"/>
      <c r="C203" s="35"/>
    </row>
    <row r="204" spans="1:3" x14ac:dyDescent="0.2">
      <c r="A204" s="34"/>
      <c r="B204" s="34"/>
      <c r="C204" s="35"/>
    </row>
    <row r="205" spans="1:3" x14ac:dyDescent="0.2">
      <c r="A205" s="34"/>
      <c r="B205" s="34"/>
      <c r="C205" s="35"/>
    </row>
    <row r="206" spans="1:3" x14ac:dyDescent="0.2">
      <c r="A206" s="34"/>
      <c r="B206" s="34"/>
      <c r="C206" s="35"/>
    </row>
    <row r="207" spans="1:3" x14ac:dyDescent="0.2">
      <c r="A207" s="34"/>
      <c r="B207" s="34"/>
      <c r="C207" s="35"/>
    </row>
    <row r="208" spans="1:3" x14ac:dyDescent="0.2">
      <c r="A208" s="34"/>
      <c r="B208" s="34"/>
      <c r="C208" s="35"/>
    </row>
    <row r="209" spans="1:3" x14ac:dyDescent="0.2">
      <c r="A209" s="34"/>
      <c r="B209" s="34"/>
      <c r="C209" s="35"/>
    </row>
    <row r="210" spans="1:3" x14ac:dyDescent="0.2">
      <c r="A210" s="34"/>
      <c r="B210" s="34"/>
      <c r="C210" s="35"/>
    </row>
    <row r="211" spans="1:3" x14ac:dyDescent="0.2">
      <c r="A211" s="34"/>
      <c r="B211" s="34"/>
      <c r="C211" s="35"/>
    </row>
    <row r="212" spans="1:3" x14ac:dyDescent="0.2">
      <c r="A212" s="34"/>
      <c r="B212" s="34"/>
      <c r="C212" s="35"/>
    </row>
    <row r="213" spans="1:3" x14ac:dyDescent="0.2">
      <c r="A213" s="34"/>
      <c r="B213" s="34"/>
      <c r="C213" s="35"/>
    </row>
    <row r="214" spans="1:3" x14ac:dyDescent="0.2">
      <c r="A214" s="34"/>
      <c r="B214" s="34"/>
      <c r="C214" s="35"/>
    </row>
    <row r="215" spans="1:3" x14ac:dyDescent="0.2">
      <c r="A215" s="34"/>
      <c r="B215" s="34"/>
      <c r="C215" s="35"/>
    </row>
    <row r="216" spans="1:3" x14ac:dyDescent="0.2">
      <c r="A216" s="34"/>
      <c r="B216" s="34"/>
      <c r="C216" s="35"/>
    </row>
    <row r="217" spans="1:3" x14ac:dyDescent="0.2">
      <c r="A217" s="34"/>
      <c r="B217" s="34"/>
      <c r="C217" s="35"/>
    </row>
    <row r="218" spans="1:3" x14ac:dyDescent="0.2">
      <c r="A218" s="34"/>
      <c r="B218" s="34"/>
      <c r="C218" s="35"/>
    </row>
    <row r="219" spans="1:3" x14ac:dyDescent="0.2">
      <c r="A219" s="34"/>
      <c r="B219" s="34"/>
      <c r="C219" s="35"/>
    </row>
    <row r="220" spans="1:3" x14ac:dyDescent="0.2">
      <c r="A220" s="34"/>
      <c r="B220" s="34"/>
      <c r="C220" s="35"/>
    </row>
    <row r="221" spans="1:3" x14ac:dyDescent="0.2">
      <c r="A221" s="34"/>
      <c r="B221" s="34"/>
      <c r="C221" s="35"/>
    </row>
    <row r="222" spans="1:3" x14ac:dyDescent="0.2">
      <c r="A222" s="34"/>
      <c r="B222" s="34"/>
      <c r="C222" s="35"/>
    </row>
    <row r="223" spans="1:3" x14ac:dyDescent="0.2">
      <c r="A223" s="34"/>
      <c r="B223" s="34"/>
      <c r="C223" s="35"/>
    </row>
    <row r="224" spans="1:3" x14ac:dyDescent="0.2">
      <c r="A224" s="34"/>
      <c r="B224" s="34"/>
      <c r="C224" s="35"/>
    </row>
    <row r="225" spans="1:3" x14ac:dyDescent="0.2">
      <c r="A225" s="34"/>
      <c r="B225" s="34"/>
      <c r="C225" s="35"/>
    </row>
    <row r="226" spans="1:3" x14ac:dyDescent="0.2">
      <c r="A226" s="34"/>
      <c r="B226" s="34"/>
      <c r="C226" s="35"/>
    </row>
    <row r="227" spans="1:3" x14ac:dyDescent="0.2">
      <c r="A227" s="34"/>
      <c r="B227" s="34"/>
      <c r="C227" s="35"/>
    </row>
    <row r="228" spans="1:3" x14ac:dyDescent="0.2">
      <c r="A228" s="34"/>
      <c r="B228" s="34"/>
      <c r="C228" s="35"/>
    </row>
    <row r="229" spans="1:3" x14ac:dyDescent="0.2">
      <c r="A229" s="34"/>
      <c r="B229" s="34"/>
      <c r="C229" s="35"/>
    </row>
    <row r="230" spans="1:3" x14ac:dyDescent="0.2">
      <c r="A230" s="34"/>
      <c r="B230" s="34"/>
      <c r="C230" s="35"/>
    </row>
    <row r="231" spans="1:3" x14ac:dyDescent="0.2">
      <c r="A231" s="34"/>
      <c r="B231" s="34"/>
      <c r="C231" s="35"/>
    </row>
    <row r="232" spans="1:3" x14ac:dyDescent="0.2">
      <c r="A232" s="34"/>
      <c r="B232" s="34"/>
      <c r="C232" s="35"/>
    </row>
    <row r="233" spans="1:3" x14ac:dyDescent="0.2">
      <c r="A233" s="34"/>
      <c r="B233" s="34"/>
      <c r="C233" s="35"/>
    </row>
    <row r="234" spans="1:3" x14ac:dyDescent="0.2">
      <c r="A234" s="34"/>
      <c r="B234" s="34"/>
      <c r="C234" s="35"/>
    </row>
    <row r="235" spans="1:3" x14ac:dyDescent="0.2">
      <c r="A235" s="34"/>
      <c r="B235" s="34"/>
      <c r="C235" s="35"/>
    </row>
    <row r="236" spans="1:3" x14ac:dyDescent="0.2">
      <c r="A236" s="34"/>
      <c r="B236" s="34"/>
      <c r="C236" s="35"/>
    </row>
    <row r="237" spans="1:3" x14ac:dyDescent="0.2">
      <c r="A237" s="34"/>
      <c r="B237" s="34"/>
      <c r="C237" s="35"/>
    </row>
    <row r="238" spans="1:3" x14ac:dyDescent="0.2">
      <c r="A238" s="34"/>
      <c r="B238" s="34"/>
      <c r="C238" s="35"/>
    </row>
    <row r="239" spans="1:3" x14ac:dyDescent="0.2">
      <c r="A239" s="34"/>
      <c r="B239" s="34"/>
      <c r="C239" s="35"/>
    </row>
    <row r="240" spans="1:3" x14ac:dyDescent="0.2">
      <c r="A240" s="34"/>
      <c r="B240" s="34"/>
      <c r="C240" s="35"/>
    </row>
    <row r="241" spans="1:3" x14ac:dyDescent="0.2">
      <c r="A241" s="27" t="s">
        <v>407</v>
      </c>
      <c r="B241" s="27" t="s">
        <v>407</v>
      </c>
      <c r="C241" s="27" t="s">
        <v>407</v>
      </c>
    </row>
  </sheetData>
  <sortState xmlns:xlrd2="http://schemas.microsoft.com/office/spreadsheetml/2017/richdata2" ref="C66:C77">
    <sortCondition ref="C66:C77"/>
  </sortState>
  <phoneticPr fontId="1"/>
  <dataValidations count="2">
    <dataValidation type="list" allowBlank="1" sqref="C2" xr:uid="{00000000-0002-0000-0D00-000000000000}">
      <formula1>INDIRECT(B2)</formula1>
    </dataValidation>
    <dataValidation type="list" allowBlank="1" sqref="B2" xr:uid="{00000000-0002-0000-0D00-000001000000}">
      <formula1>メーカー</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0" tint="-0.499984740745262"/>
  </sheetPr>
  <dimension ref="A1:H247"/>
  <sheetViews>
    <sheetView topLeftCell="A205" workbookViewId="0">
      <selection activeCell="C218" sqref="C218"/>
    </sheetView>
  </sheetViews>
  <sheetFormatPr defaultColWidth="8.88671875" defaultRowHeight="20.100000000000001" customHeight="1" x14ac:dyDescent="0.2"/>
  <cols>
    <col min="1" max="1" width="8.44140625" style="11" customWidth="1"/>
    <col min="2" max="2" width="27.33203125" style="11" customWidth="1"/>
    <col min="3" max="3" width="23.44140625" style="11" bestFit="1" customWidth="1"/>
    <col min="4" max="4" width="33.109375" style="11" bestFit="1" customWidth="1"/>
    <col min="5" max="5" width="13.44140625" style="11" customWidth="1"/>
    <col min="6" max="6" width="21" style="11" customWidth="1"/>
    <col min="7" max="7" width="35.6640625" style="11" bestFit="1" customWidth="1"/>
    <col min="8" max="8" width="21" style="11" customWidth="1"/>
    <col min="9" max="16384" width="8.88671875" style="11"/>
  </cols>
  <sheetData>
    <row r="1" spans="1:8" ht="20.100000000000001" customHeight="1" x14ac:dyDescent="0.2">
      <c r="A1" s="12" t="s">
        <v>198</v>
      </c>
      <c r="B1" s="13" t="s">
        <v>199</v>
      </c>
      <c r="C1" s="13" t="s">
        <v>200</v>
      </c>
      <c r="D1" s="13"/>
      <c r="F1" s="13" t="s">
        <v>201</v>
      </c>
      <c r="G1" s="13" t="s">
        <v>202</v>
      </c>
    </row>
    <row r="2" spans="1:8" ht="20.100000000000001" customHeight="1" x14ac:dyDescent="0.2">
      <c r="A2" s="12">
        <v>1</v>
      </c>
      <c r="B2" s="13" t="s">
        <v>28</v>
      </c>
      <c r="C2" s="13"/>
      <c r="D2" s="13"/>
      <c r="F2" s="13" t="s">
        <v>199</v>
      </c>
      <c r="G2" s="14" t="s">
        <v>28</v>
      </c>
    </row>
    <row r="3" spans="1:8" ht="20.100000000000001" customHeight="1" x14ac:dyDescent="0.2">
      <c r="A3" s="12">
        <v>2</v>
      </c>
      <c r="B3" s="15" t="s">
        <v>27</v>
      </c>
      <c r="C3" s="13"/>
      <c r="D3" s="13"/>
      <c r="F3" s="13" t="s">
        <v>204</v>
      </c>
      <c r="G3" s="14" t="s">
        <v>220</v>
      </c>
    </row>
    <row r="4" spans="1:8" ht="20.100000000000001" customHeight="1" x14ac:dyDescent="0.2">
      <c r="A4" s="12">
        <v>3</v>
      </c>
      <c r="B4" s="15" t="s">
        <v>206</v>
      </c>
      <c r="C4" s="13"/>
      <c r="D4" s="13"/>
      <c r="F4" s="13" t="s">
        <v>200</v>
      </c>
      <c r="G4" s="14" t="s">
        <v>212</v>
      </c>
    </row>
    <row r="5" spans="1:8" ht="20.100000000000001" customHeight="1" x14ac:dyDescent="0.2">
      <c r="A5" s="12">
        <v>4</v>
      </c>
      <c r="B5" s="15" t="s">
        <v>208</v>
      </c>
      <c r="C5" s="13"/>
      <c r="D5" s="13"/>
    </row>
    <row r="6" spans="1:8" ht="20.100000000000001" customHeight="1" x14ac:dyDescent="0.2">
      <c r="A6" s="12">
        <v>5</v>
      </c>
      <c r="B6" s="15" t="s">
        <v>24</v>
      </c>
      <c r="C6" s="13"/>
      <c r="D6" s="13"/>
    </row>
    <row r="7" spans="1:8" ht="20.100000000000001" customHeight="1" x14ac:dyDescent="0.2">
      <c r="A7" s="12">
        <v>6</v>
      </c>
      <c r="B7" s="15" t="s">
        <v>203</v>
      </c>
      <c r="C7" s="15"/>
      <c r="D7" s="13"/>
      <c r="F7" s="16"/>
      <c r="G7" s="14"/>
      <c r="H7" s="16"/>
    </row>
    <row r="8" spans="1:8" ht="20.100000000000001" customHeight="1" x14ac:dyDescent="0.2">
      <c r="A8" s="12">
        <v>7</v>
      </c>
      <c r="B8" s="13" t="s">
        <v>22</v>
      </c>
      <c r="C8" s="13"/>
      <c r="D8" s="13"/>
    </row>
    <row r="9" spans="1:8" ht="20.100000000000001" customHeight="1" x14ac:dyDescent="0.2">
      <c r="A9" s="12">
        <v>8</v>
      </c>
      <c r="B9" s="13" t="s">
        <v>25</v>
      </c>
      <c r="C9" s="13"/>
      <c r="D9" s="13"/>
    </row>
    <row r="10" spans="1:8" ht="20.100000000000001" customHeight="1" x14ac:dyDescent="0.2">
      <c r="A10" s="12">
        <v>9</v>
      </c>
      <c r="B10" s="13" t="s">
        <v>26</v>
      </c>
      <c r="C10" s="13"/>
      <c r="D10" s="13"/>
    </row>
    <row r="11" spans="1:8" ht="20.100000000000001" customHeight="1" x14ac:dyDescent="0.2">
      <c r="A11" s="12">
        <v>10</v>
      </c>
      <c r="B11" s="13" t="s">
        <v>23</v>
      </c>
      <c r="C11" s="13"/>
      <c r="D11" s="13"/>
    </row>
    <row r="12" spans="1:8" ht="20.100000000000001" customHeight="1" x14ac:dyDescent="0.2">
      <c r="A12" s="12">
        <v>11</v>
      </c>
      <c r="B12" s="13" t="s">
        <v>416</v>
      </c>
      <c r="C12" s="13"/>
      <c r="D12" s="13"/>
    </row>
    <row r="15" spans="1:8" ht="34.35" customHeight="1" x14ac:dyDescent="0.2">
      <c r="A15" s="12" t="s">
        <v>209</v>
      </c>
      <c r="B15" s="13" t="s">
        <v>199</v>
      </c>
      <c r="C15" s="17" t="s">
        <v>210</v>
      </c>
      <c r="D15" s="13" t="s">
        <v>200</v>
      </c>
      <c r="E15" s="18"/>
    </row>
    <row r="16" spans="1:8" ht="20.100000000000001" customHeight="1" x14ac:dyDescent="0.2">
      <c r="A16" s="19">
        <v>1</v>
      </c>
      <c r="B16" s="43" t="s">
        <v>28</v>
      </c>
      <c r="C16" s="20"/>
      <c r="D16" s="20"/>
    </row>
    <row r="17" spans="1:5" ht="20.100000000000001" customHeight="1" x14ac:dyDescent="0.2">
      <c r="A17" s="19">
        <v>2</v>
      </c>
      <c r="B17" s="44"/>
      <c r="C17" s="20" t="s">
        <v>211</v>
      </c>
      <c r="D17" s="20" t="s">
        <v>212</v>
      </c>
      <c r="E17" s="18"/>
    </row>
    <row r="18" spans="1:5" ht="20.100000000000001" customHeight="1" x14ac:dyDescent="0.2">
      <c r="A18" s="19">
        <v>3</v>
      </c>
      <c r="B18" s="44"/>
      <c r="C18" s="20" t="s">
        <v>213</v>
      </c>
      <c r="D18" s="20" t="s">
        <v>214</v>
      </c>
      <c r="E18" s="18"/>
    </row>
    <row r="19" spans="1:5" ht="20.100000000000001" customHeight="1" x14ac:dyDescent="0.2">
      <c r="A19" s="19">
        <v>4</v>
      </c>
      <c r="B19" s="44"/>
      <c r="C19" s="20" t="s">
        <v>215</v>
      </c>
      <c r="D19" s="20" t="s">
        <v>214</v>
      </c>
      <c r="E19" s="18"/>
    </row>
    <row r="20" spans="1:5" ht="20.100000000000001" customHeight="1" x14ac:dyDescent="0.2">
      <c r="A20" s="19">
        <v>5</v>
      </c>
      <c r="B20" s="44"/>
      <c r="C20" s="20" t="s">
        <v>216</v>
      </c>
      <c r="D20" s="20" t="s">
        <v>217</v>
      </c>
      <c r="E20" s="18"/>
    </row>
    <row r="21" spans="1:5" ht="20.100000000000001" customHeight="1" x14ac:dyDescent="0.2">
      <c r="A21" s="19">
        <v>6</v>
      </c>
      <c r="B21" s="44"/>
      <c r="C21" s="20" t="s">
        <v>218</v>
      </c>
      <c r="D21" s="20" t="s">
        <v>212</v>
      </c>
      <c r="E21" s="18"/>
    </row>
    <row r="22" spans="1:5" ht="20.100000000000001" customHeight="1" x14ac:dyDescent="0.2">
      <c r="A22" s="19">
        <v>7</v>
      </c>
      <c r="B22" s="44"/>
      <c r="C22" s="20" t="s">
        <v>219</v>
      </c>
      <c r="D22" s="20" t="s">
        <v>214</v>
      </c>
    </row>
    <row r="23" spans="1:5" ht="20.100000000000001" customHeight="1" x14ac:dyDescent="0.2">
      <c r="A23" s="19">
        <v>8</v>
      </c>
      <c r="B23" s="44"/>
      <c r="C23" s="20" t="s">
        <v>220</v>
      </c>
      <c r="D23" s="20" t="s">
        <v>212</v>
      </c>
    </row>
    <row r="24" spans="1:5" ht="20.100000000000001" customHeight="1" x14ac:dyDescent="0.2">
      <c r="A24" s="19">
        <v>9</v>
      </c>
      <c r="B24" s="44"/>
      <c r="C24" s="20" t="s">
        <v>221</v>
      </c>
      <c r="D24" s="20" t="s">
        <v>217</v>
      </c>
    </row>
    <row r="25" spans="1:5" ht="20.100000000000001" customHeight="1" x14ac:dyDescent="0.2">
      <c r="A25" s="19">
        <v>10</v>
      </c>
      <c r="B25" s="44"/>
      <c r="C25" s="20" t="s">
        <v>475</v>
      </c>
      <c r="D25" s="20" t="s">
        <v>476</v>
      </c>
    </row>
    <row r="26" spans="1:5" ht="20.100000000000001" customHeight="1" x14ac:dyDescent="0.2">
      <c r="A26" s="19">
        <v>11</v>
      </c>
      <c r="B26" s="44"/>
      <c r="C26" s="20"/>
      <c r="D26" s="20"/>
    </row>
    <row r="27" spans="1:5" ht="20.100000000000001" customHeight="1" x14ac:dyDescent="0.2">
      <c r="A27" s="19">
        <v>12</v>
      </c>
      <c r="B27" s="44"/>
      <c r="C27" s="20"/>
      <c r="D27" s="20"/>
    </row>
    <row r="28" spans="1:5" ht="20.100000000000001" customHeight="1" x14ac:dyDescent="0.2">
      <c r="A28" s="19">
        <v>13</v>
      </c>
      <c r="B28" s="44"/>
      <c r="C28" s="20"/>
      <c r="D28" s="20"/>
    </row>
    <row r="29" spans="1:5" ht="20.100000000000001" customHeight="1" x14ac:dyDescent="0.2">
      <c r="A29" s="19">
        <v>14</v>
      </c>
      <c r="B29" s="44"/>
      <c r="C29" s="20"/>
      <c r="D29" s="20"/>
    </row>
    <row r="30" spans="1:5" ht="20.100000000000001" customHeight="1" x14ac:dyDescent="0.2">
      <c r="A30" s="19">
        <v>15</v>
      </c>
      <c r="B30" s="44"/>
      <c r="C30" s="20"/>
      <c r="D30" s="20"/>
    </row>
    <row r="31" spans="1:5" ht="20.100000000000001" customHeight="1" x14ac:dyDescent="0.2">
      <c r="A31" s="19">
        <v>16</v>
      </c>
    </row>
    <row r="32" spans="1:5" ht="20.100000000000001" customHeight="1" x14ac:dyDescent="0.2">
      <c r="A32" s="19">
        <v>17</v>
      </c>
    </row>
    <row r="33" spans="1:4" ht="20.100000000000001" customHeight="1" x14ac:dyDescent="0.2">
      <c r="A33" s="19">
        <v>18</v>
      </c>
    </row>
    <row r="34" spans="1:4" ht="20.100000000000001" customHeight="1" x14ac:dyDescent="0.2">
      <c r="A34" s="19">
        <v>19</v>
      </c>
    </row>
    <row r="35" spans="1:4" ht="20.100000000000001" customHeight="1" x14ac:dyDescent="0.2">
      <c r="A35" s="19">
        <v>20</v>
      </c>
    </row>
    <row r="36" spans="1:4" ht="20.100000000000001" customHeight="1" x14ac:dyDescent="0.2">
      <c r="A36" s="19">
        <v>21</v>
      </c>
    </row>
    <row r="37" spans="1:4" ht="20.100000000000001" customHeight="1" x14ac:dyDescent="0.2">
      <c r="A37" s="19">
        <v>22</v>
      </c>
    </row>
    <row r="38" spans="1:4" ht="20.100000000000001" customHeight="1" x14ac:dyDescent="0.2">
      <c r="A38" s="19">
        <v>23</v>
      </c>
    </row>
    <row r="39" spans="1:4" ht="20.100000000000001" customHeight="1" x14ac:dyDescent="0.2">
      <c r="A39" s="19">
        <v>24</v>
      </c>
    </row>
    <row r="40" spans="1:4" ht="20.100000000000001" customHeight="1" x14ac:dyDescent="0.2">
      <c r="A40" s="19">
        <v>25</v>
      </c>
    </row>
    <row r="41" spans="1:4" ht="20.100000000000001" customHeight="1" x14ac:dyDescent="0.2">
      <c r="A41" s="19">
        <v>26</v>
      </c>
    </row>
    <row r="42" spans="1:4" ht="20.100000000000001" customHeight="1" x14ac:dyDescent="0.2">
      <c r="A42" s="19">
        <v>27</v>
      </c>
    </row>
    <row r="43" spans="1:4" ht="20.100000000000001" customHeight="1" x14ac:dyDescent="0.2">
      <c r="A43" s="19">
        <v>28</v>
      </c>
    </row>
    <row r="44" spans="1:4" ht="20.100000000000001" customHeight="1" x14ac:dyDescent="0.2">
      <c r="A44" s="19">
        <v>29</v>
      </c>
    </row>
    <row r="45" spans="1:4" ht="20.100000000000001" customHeight="1" x14ac:dyDescent="0.2">
      <c r="A45" s="19">
        <v>30</v>
      </c>
    </row>
    <row r="48" spans="1:4" ht="20.100000000000001" customHeight="1" x14ac:dyDescent="0.2">
      <c r="A48" s="12">
        <v>1</v>
      </c>
      <c r="B48" s="46" t="s">
        <v>27</v>
      </c>
      <c r="C48" s="13"/>
      <c r="D48" s="13"/>
    </row>
    <row r="49" spans="1:4" ht="20.100000000000001" customHeight="1" x14ac:dyDescent="0.2">
      <c r="A49" s="12">
        <v>2</v>
      </c>
      <c r="B49" s="47"/>
      <c r="C49" s="13" t="s">
        <v>211</v>
      </c>
      <c r="D49" s="13" t="s">
        <v>212</v>
      </c>
    </row>
    <row r="50" spans="1:4" ht="20.100000000000001" customHeight="1" x14ac:dyDescent="0.2">
      <c r="A50" s="12">
        <v>3</v>
      </c>
      <c r="B50" s="47"/>
      <c r="C50" s="13" t="s">
        <v>222</v>
      </c>
      <c r="D50" s="13" t="s">
        <v>214</v>
      </c>
    </row>
    <row r="51" spans="1:4" ht="20.100000000000001" customHeight="1" x14ac:dyDescent="0.2">
      <c r="A51" s="12">
        <v>4</v>
      </c>
      <c r="B51" s="47"/>
      <c r="C51" s="13" t="s">
        <v>223</v>
      </c>
      <c r="D51" s="13" t="s">
        <v>212</v>
      </c>
    </row>
    <row r="52" spans="1:4" ht="20.100000000000001" customHeight="1" x14ac:dyDescent="0.2">
      <c r="A52" s="12">
        <v>5</v>
      </c>
      <c r="B52" s="47"/>
      <c r="C52" s="13" t="s">
        <v>224</v>
      </c>
      <c r="D52" s="13" t="s">
        <v>217</v>
      </c>
    </row>
    <row r="53" spans="1:4" ht="20.100000000000001" customHeight="1" x14ac:dyDescent="0.2">
      <c r="A53" s="12">
        <v>6</v>
      </c>
      <c r="B53" s="47"/>
      <c r="C53" s="13" t="s">
        <v>225</v>
      </c>
      <c r="D53" s="13" t="s">
        <v>214</v>
      </c>
    </row>
    <row r="54" spans="1:4" ht="20.100000000000001" customHeight="1" x14ac:dyDescent="0.2">
      <c r="A54" s="12">
        <v>7</v>
      </c>
      <c r="B54" s="47"/>
      <c r="C54" s="13" t="s">
        <v>226</v>
      </c>
      <c r="D54" s="13" t="s">
        <v>212</v>
      </c>
    </row>
    <row r="55" spans="1:4" ht="20.100000000000001" customHeight="1" x14ac:dyDescent="0.2">
      <c r="A55" s="12">
        <v>8</v>
      </c>
      <c r="B55" s="47"/>
      <c r="C55" s="13" t="s">
        <v>227</v>
      </c>
      <c r="D55" s="13" t="s">
        <v>217</v>
      </c>
    </row>
    <row r="56" spans="1:4" ht="20.100000000000001" customHeight="1" x14ac:dyDescent="0.2">
      <c r="A56" s="12">
        <v>9</v>
      </c>
      <c r="B56" s="47"/>
      <c r="C56" s="13" t="s">
        <v>228</v>
      </c>
      <c r="D56" s="13" t="s">
        <v>212</v>
      </c>
    </row>
    <row r="57" spans="1:4" ht="20.100000000000001" customHeight="1" x14ac:dyDescent="0.2">
      <c r="A57" s="12">
        <v>10</v>
      </c>
      <c r="B57" s="48"/>
      <c r="C57" s="13" t="s">
        <v>477</v>
      </c>
      <c r="D57" s="13" t="s">
        <v>476</v>
      </c>
    </row>
    <row r="58" spans="1:4" ht="20.100000000000001" customHeight="1" x14ac:dyDescent="0.2">
      <c r="A58" s="12">
        <v>11</v>
      </c>
    </row>
    <row r="59" spans="1:4" ht="20.100000000000001" customHeight="1" x14ac:dyDescent="0.2">
      <c r="A59" s="12">
        <v>12</v>
      </c>
    </row>
    <row r="60" spans="1:4" ht="20.100000000000001" customHeight="1" x14ac:dyDescent="0.2">
      <c r="A60" s="12">
        <v>13</v>
      </c>
    </row>
    <row r="61" spans="1:4" ht="20.100000000000001" customHeight="1" x14ac:dyDescent="0.2">
      <c r="A61" s="12">
        <v>14</v>
      </c>
    </row>
    <row r="62" spans="1:4" ht="20.100000000000001" customHeight="1" x14ac:dyDescent="0.2">
      <c r="A62" s="12">
        <v>15</v>
      </c>
    </row>
    <row r="63" spans="1:4" ht="20.100000000000001" customHeight="1" x14ac:dyDescent="0.2">
      <c r="A63" s="12">
        <v>16</v>
      </c>
    </row>
    <row r="64" spans="1:4" ht="20.100000000000001" customHeight="1" x14ac:dyDescent="0.2">
      <c r="A64" s="12">
        <v>17</v>
      </c>
    </row>
    <row r="65" spans="1:1" ht="20.100000000000001" customHeight="1" x14ac:dyDescent="0.2">
      <c r="A65" s="12">
        <v>18</v>
      </c>
    </row>
    <row r="66" spans="1:1" ht="20.100000000000001" customHeight="1" x14ac:dyDescent="0.2">
      <c r="A66" s="12">
        <v>19</v>
      </c>
    </row>
    <row r="67" spans="1:1" ht="20.100000000000001" customHeight="1" x14ac:dyDescent="0.2">
      <c r="A67" s="12">
        <v>20</v>
      </c>
    </row>
    <row r="102" spans="5:5" ht="20.100000000000001" customHeight="1" x14ac:dyDescent="0.2">
      <c r="E102" s="11" t="s">
        <v>418</v>
      </c>
    </row>
    <row r="103" spans="5:5" ht="20.100000000000001" customHeight="1" x14ac:dyDescent="0.2">
      <c r="E103" s="11" t="s">
        <v>419</v>
      </c>
    </row>
    <row r="128" spans="1:4" ht="20.100000000000001" customHeight="1" x14ac:dyDescent="0.2">
      <c r="A128" s="19">
        <v>1</v>
      </c>
      <c r="B128" s="43" t="s">
        <v>206</v>
      </c>
      <c r="C128" s="20"/>
      <c r="D128" s="20"/>
    </row>
    <row r="129" spans="1:4" ht="20.100000000000001" customHeight="1" x14ac:dyDescent="0.2">
      <c r="A129" s="19">
        <v>2</v>
      </c>
      <c r="B129" s="44"/>
      <c r="C129" s="20"/>
      <c r="D129" s="20"/>
    </row>
    <row r="130" spans="1:4" ht="20.100000000000001" customHeight="1" x14ac:dyDescent="0.2">
      <c r="A130" s="19">
        <v>3</v>
      </c>
      <c r="B130" s="44"/>
      <c r="C130" s="20"/>
      <c r="D130" s="20"/>
    </row>
    <row r="131" spans="1:4" ht="20.100000000000001" customHeight="1" x14ac:dyDescent="0.2">
      <c r="A131" s="19">
        <v>4</v>
      </c>
      <c r="B131" s="44"/>
      <c r="C131" s="20"/>
      <c r="D131" s="20"/>
    </row>
    <row r="132" spans="1:4" ht="20.100000000000001" customHeight="1" x14ac:dyDescent="0.2">
      <c r="A132" s="19">
        <v>5</v>
      </c>
      <c r="B132" s="45"/>
      <c r="C132" s="20"/>
      <c r="D132" s="20"/>
    </row>
    <row r="133" spans="1:4" ht="20.100000000000001" customHeight="1" x14ac:dyDescent="0.2">
      <c r="A133" s="12">
        <v>1</v>
      </c>
      <c r="B133" s="46" t="s">
        <v>208</v>
      </c>
      <c r="C133" s="13"/>
      <c r="D133" s="13"/>
    </row>
    <row r="134" spans="1:4" ht="20.100000000000001" customHeight="1" x14ac:dyDescent="0.2">
      <c r="A134" s="12">
        <v>2</v>
      </c>
      <c r="B134" s="47"/>
      <c r="C134" s="13"/>
      <c r="D134" s="13"/>
    </row>
    <row r="135" spans="1:4" ht="20.100000000000001" customHeight="1" x14ac:dyDescent="0.2">
      <c r="A135" s="12">
        <v>3</v>
      </c>
      <c r="B135" s="47"/>
      <c r="C135" s="13"/>
      <c r="D135" s="13"/>
    </row>
    <row r="136" spans="1:4" ht="20.100000000000001" customHeight="1" x14ac:dyDescent="0.2">
      <c r="A136" s="12">
        <v>4</v>
      </c>
      <c r="B136" s="47"/>
      <c r="C136" s="13"/>
      <c r="D136" s="13"/>
    </row>
    <row r="137" spans="1:4" ht="20.100000000000001" customHeight="1" x14ac:dyDescent="0.2">
      <c r="A137" s="12">
        <v>5</v>
      </c>
      <c r="B137" s="48"/>
      <c r="C137" s="13"/>
      <c r="D137" s="13"/>
    </row>
    <row r="138" spans="1:4" ht="20.100000000000001" customHeight="1" x14ac:dyDescent="0.2">
      <c r="A138" s="19">
        <v>1</v>
      </c>
      <c r="B138" s="43" t="s">
        <v>24</v>
      </c>
      <c r="C138" s="20"/>
      <c r="D138" s="20"/>
    </row>
    <row r="139" spans="1:4" ht="20.100000000000001" customHeight="1" x14ac:dyDescent="0.2">
      <c r="A139" s="19">
        <v>2</v>
      </c>
      <c r="B139" s="44"/>
      <c r="C139" s="20" t="s">
        <v>229</v>
      </c>
      <c r="D139" s="20" t="s">
        <v>230</v>
      </c>
    </row>
    <row r="140" spans="1:4" ht="20.100000000000001" customHeight="1" x14ac:dyDescent="0.2">
      <c r="A140" s="19">
        <v>3</v>
      </c>
      <c r="B140" s="44"/>
      <c r="C140" s="20" t="s">
        <v>231</v>
      </c>
      <c r="D140" s="20" t="s">
        <v>232</v>
      </c>
    </row>
    <row r="141" spans="1:4" ht="20.100000000000001" customHeight="1" x14ac:dyDescent="0.2">
      <c r="A141" s="19">
        <v>4</v>
      </c>
      <c r="B141" s="44"/>
      <c r="C141" s="20" t="s">
        <v>233</v>
      </c>
      <c r="D141" s="20" t="s">
        <v>234</v>
      </c>
    </row>
    <row r="142" spans="1:4" ht="20.100000000000001" customHeight="1" x14ac:dyDescent="0.2">
      <c r="A142" s="19">
        <v>5</v>
      </c>
      <c r="B142" s="44"/>
      <c r="C142" s="20" t="s">
        <v>235</v>
      </c>
      <c r="D142" s="20" t="s">
        <v>236</v>
      </c>
    </row>
    <row r="143" spans="1:4" ht="20.100000000000001" customHeight="1" x14ac:dyDescent="0.2">
      <c r="A143" s="19">
        <v>6</v>
      </c>
      <c r="B143" s="44"/>
      <c r="C143" s="20" t="s">
        <v>237</v>
      </c>
      <c r="D143" s="20" t="s">
        <v>232</v>
      </c>
    </row>
    <row r="144" spans="1:4" ht="20.100000000000001" customHeight="1" x14ac:dyDescent="0.2">
      <c r="A144" s="19">
        <v>7</v>
      </c>
      <c r="B144" s="44"/>
      <c r="C144" s="20" t="s">
        <v>238</v>
      </c>
      <c r="D144" s="20" t="s">
        <v>232</v>
      </c>
    </row>
    <row r="145" spans="1:4" ht="20.100000000000001" customHeight="1" x14ac:dyDescent="0.2">
      <c r="A145" s="19">
        <v>8</v>
      </c>
      <c r="B145" s="44"/>
      <c r="C145" s="20" t="s">
        <v>239</v>
      </c>
      <c r="D145" s="20" t="s">
        <v>232</v>
      </c>
    </row>
    <row r="146" spans="1:4" ht="20.100000000000001" customHeight="1" x14ac:dyDescent="0.2">
      <c r="A146" s="19">
        <v>9</v>
      </c>
      <c r="B146" s="44"/>
      <c r="C146" s="20" t="s">
        <v>240</v>
      </c>
      <c r="D146" s="20" t="s">
        <v>230</v>
      </c>
    </row>
    <row r="147" spans="1:4" ht="20.100000000000001" customHeight="1" x14ac:dyDescent="0.2">
      <c r="A147" s="19">
        <v>10</v>
      </c>
      <c r="B147" s="44"/>
      <c r="C147" s="20" t="s">
        <v>478</v>
      </c>
      <c r="D147" s="20" t="s">
        <v>234</v>
      </c>
    </row>
    <row r="148" spans="1:4" ht="20.100000000000001" customHeight="1" x14ac:dyDescent="0.2">
      <c r="A148" s="19">
        <v>11</v>
      </c>
      <c r="B148" s="44"/>
      <c r="C148" s="20" t="s">
        <v>479</v>
      </c>
      <c r="D148" s="20" t="s">
        <v>234</v>
      </c>
    </row>
    <row r="149" spans="1:4" ht="20.100000000000001" customHeight="1" x14ac:dyDescent="0.2">
      <c r="A149" s="19">
        <v>12</v>
      </c>
      <c r="B149" s="44"/>
      <c r="C149" s="20"/>
      <c r="D149" s="20"/>
    </row>
    <row r="150" spans="1:4" ht="20.100000000000001" customHeight="1" x14ac:dyDescent="0.2">
      <c r="A150" s="19">
        <v>13</v>
      </c>
      <c r="B150" s="44"/>
      <c r="C150" s="20"/>
      <c r="D150" s="20"/>
    </row>
    <row r="151" spans="1:4" ht="20.100000000000001" customHeight="1" x14ac:dyDescent="0.2">
      <c r="A151" s="19">
        <v>14</v>
      </c>
      <c r="B151" s="44"/>
      <c r="C151" s="20"/>
      <c r="D151" s="20"/>
    </row>
    <row r="152" spans="1:4" ht="20.100000000000001" customHeight="1" x14ac:dyDescent="0.2">
      <c r="A152" s="19">
        <v>15</v>
      </c>
      <c r="B152" s="45"/>
      <c r="C152" s="20"/>
      <c r="D152" s="20"/>
    </row>
    <row r="153" spans="1:4" ht="20.100000000000001" customHeight="1" x14ac:dyDescent="0.2">
      <c r="A153" s="12">
        <v>1</v>
      </c>
      <c r="B153" s="46" t="s">
        <v>203</v>
      </c>
      <c r="C153" s="13"/>
      <c r="D153" s="13"/>
    </row>
    <row r="154" spans="1:4" ht="20.100000000000001" customHeight="1" x14ac:dyDescent="0.2">
      <c r="A154" s="12">
        <v>2</v>
      </c>
      <c r="B154" s="47"/>
      <c r="C154" s="13" t="s">
        <v>205</v>
      </c>
      <c r="D154" s="13" t="s">
        <v>207</v>
      </c>
    </row>
    <row r="155" spans="1:4" ht="20.100000000000001" customHeight="1" x14ac:dyDescent="0.2">
      <c r="A155" s="12">
        <v>3</v>
      </c>
      <c r="B155" s="47"/>
      <c r="C155" s="13" t="s">
        <v>241</v>
      </c>
      <c r="D155" s="13" t="s">
        <v>207</v>
      </c>
    </row>
    <row r="156" spans="1:4" ht="20.100000000000001" customHeight="1" x14ac:dyDescent="0.2">
      <c r="A156" s="12">
        <v>4</v>
      </c>
      <c r="B156" s="47"/>
      <c r="C156" s="13" t="s">
        <v>242</v>
      </c>
      <c r="D156" s="13" t="s">
        <v>207</v>
      </c>
    </row>
    <row r="157" spans="1:4" ht="20.100000000000001" customHeight="1" x14ac:dyDescent="0.2">
      <c r="A157" s="12">
        <v>5</v>
      </c>
      <c r="B157" s="47"/>
      <c r="C157" s="13" t="s">
        <v>243</v>
      </c>
      <c r="D157" s="13" t="s">
        <v>207</v>
      </c>
    </row>
    <row r="158" spans="1:4" ht="20.100000000000001" customHeight="1" x14ac:dyDescent="0.2">
      <c r="A158" s="12">
        <v>6</v>
      </c>
      <c r="B158" s="47"/>
      <c r="C158" s="13" t="s">
        <v>244</v>
      </c>
      <c r="D158" s="13" t="s">
        <v>207</v>
      </c>
    </row>
    <row r="159" spans="1:4" ht="20.100000000000001" customHeight="1" x14ac:dyDescent="0.2">
      <c r="A159" s="12">
        <v>7</v>
      </c>
      <c r="B159" s="47"/>
      <c r="C159" s="13" t="s">
        <v>245</v>
      </c>
      <c r="D159" s="13" t="s">
        <v>207</v>
      </c>
    </row>
    <row r="160" spans="1:4" ht="20.100000000000001" customHeight="1" x14ac:dyDescent="0.2">
      <c r="A160" s="12">
        <v>8</v>
      </c>
      <c r="B160" s="47"/>
      <c r="C160" s="13" t="s">
        <v>246</v>
      </c>
      <c r="D160" s="13" t="s">
        <v>511</v>
      </c>
    </row>
    <row r="161" spans="1:4" ht="20.100000000000001" customHeight="1" x14ac:dyDescent="0.2">
      <c r="A161" s="12">
        <v>9</v>
      </c>
      <c r="B161" s="47"/>
      <c r="C161" s="13" t="s">
        <v>247</v>
      </c>
      <c r="D161" s="13" t="s">
        <v>207</v>
      </c>
    </row>
    <row r="162" spans="1:4" ht="20.100000000000001" customHeight="1" x14ac:dyDescent="0.2">
      <c r="A162" s="12">
        <v>10</v>
      </c>
      <c r="B162" s="48"/>
      <c r="C162" s="13"/>
      <c r="D162" s="13"/>
    </row>
    <row r="163" spans="1:4" ht="20.100000000000001" customHeight="1" x14ac:dyDescent="0.2">
      <c r="A163" s="19">
        <v>1</v>
      </c>
      <c r="B163" s="43" t="s">
        <v>22</v>
      </c>
      <c r="C163" s="20"/>
      <c r="D163" s="20"/>
    </row>
    <row r="164" spans="1:4" ht="20.100000000000001" customHeight="1" x14ac:dyDescent="0.2">
      <c r="A164" s="19">
        <v>2</v>
      </c>
      <c r="B164" s="44"/>
      <c r="C164" s="20" t="s">
        <v>248</v>
      </c>
      <c r="D164" s="20" t="s">
        <v>249</v>
      </c>
    </row>
    <row r="165" spans="1:4" ht="20.100000000000001" customHeight="1" x14ac:dyDescent="0.2">
      <c r="A165" s="19">
        <v>3</v>
      </c>
      <c r="B165" s="44"/>
      <c r="C165" s="20" t="s">
        <v>250</v>
      </c>
      <c r="D165" s="20" t="s">
        <v>249</v>
      </c>
    </row>
    <row r="166" spans="1:4" ht="20.100000000000001" customHeight="1" x14ac:dyDescent="0.2">
      <c r="A166" s="19">
        <v>4</v>
      </c>
      <c r="B166" s="44"/>
      <c r="C166" s="20" t="s">
        <v>251</v>
      </c>
      <c r="D166" s="20" t="s">
        <v>249</v>
      </c>
    </row>
    <row r="167" spans="1:4" ht="20.100000000000001" customHeight="1" x14ac:dyDescent="0.2">
      <c r="A167" s="19">
        <v>5</v>
      </c>
      <c r="B167" s="45"/>
      <c r="C167" s="20" t="s">
        <v>252</v>
      </c>
      <c r="D167" s="20" t="s">
        <v>253</v>
      </c>
    </row>
    <row r="168" spans="1:4" ht="20.100000000000001" customHeight="1" x14ac:dyDescent="0.2">
      <c r="A168" s="12">
        <v>1</v>
      </c>
      <c r="B168" s="46" t="s">
        <v>25</v>
      </c>
      <c r="C168" s="13"/>
      <c r="D168" s="13"/>
    </row>
    <row r="169" spans="1:4" ht="20.100000000000001" customHeight="1" x14ac:dyDescent="0.2">
      <c r="A169" s="12">
        <v>2</v>
      </c>
      <c r="B169" s="47"/>
      <c r="C169" s="13" t="s">
        <v>254</v>
      </c>
      <c r="D169" s="13" t="s">
        <v>255</v>
      </c>
    </row>
    <row r="170" spans="1:4" ht="20.100000000000001" customHeight="1" x14ac:dyDescent="0.2">
      <c r="A170" s="12">
        <v>3</v>
      </c>
      <c r="B170" s="47"/>
      <c r="C170" s="13" t="s">
        <v>256</v>
      </c>
      <c r="D170" s="13" t="s">
        <v>257</v>
      </c>
    </row>
    <row r="171" spans="1:4" ht="20.100000000000001" customHeight="1" x14ac:dyDescent="0.2">
      <c r="A171" s="12">
        <v>4</v>
      </c>
      <c r="B171" s="47"/>
      <c r="C171" s="13" t="s">
        <v>258</v>
      </c>
      <c r="D171" s="13" t="s">
        <v>249</v>
      </c>
    </row>
    <row r="172" spans="1:4" ht="20.100000000000001" customHeight="1" x14ac:dyDescent="0.2">
      <c r="A172" s="12">
        <v>5</v>
      </c>
      <c r="B172" s="47"/>
      <c r="C172" s="13" t="s">
        <v>259</v>
      </c>
      <c r="D172" s="13" t="s">
        <v>249</v>
      </c>
    </row>
    <row r="173" spans="1:4" ht="20.100000000000001" customHeight="1" x14ac:dyDescent="0.2">
      <c r="A173" s="12">
        <v>6</v>
      </c>
      <c r="B173" s="47"/>
      <c r="C173" s="13" t="s">
        <v>260</v>
      </c>
      <c r="D173" s="13" t="s">
        <v>249</v>
      </c>
    </row>
    <row r="174" spans="1:4" ht="20.100000000000001" customHeight="1" x14ac:dyDescent="0.2">
      <c r="A174" s="12">
        <v>7</v>
      </c>
      <c r="B174" s="47"/>
      <c r="C174" s="13" t="s">
        <v>250</v>
      </c>
      <c r="D174" s="13" t="s">
        <v>249</v>
      </c>
    </row>
    <row r="175" spans="1:4" ht="20.100000000000001" customHeight="1" x14ac:dyDescent="0.2">
      <c r="A175" s="12">
        <v>8</v>
      </c>
      <c r="B175" s="47"/>
      <c r="C175" s="13" t="s">
        <v>251</v>
      </c>
      <c r="D175" s="13" t="s">
        <v>249</v>
      </c>
    </row>
    <row r="176" spans="1:4" ht="20.100000000000001" customHeight="1" x14ac:dyDescent="0.2">
      <c r="A176" s="12">
        <v>9</v>
      </c>
      <c r="B176" s="47"/>
      <c r="C176" s="13" t="s">
        <v>261</v>
      </c>
      <c r="D176" s="13" t="s">
        <v>249</v>
      </c>
    </row>
    <row r="177" spans="1:4" ht="20.100000000000001" customHeight="1" x14ac:dyDescent="0.2">
      <c r="A177" s="12">
        <v>10</v>
      </c>
      <c r="B177" s="48"/>
      <c r="C177" s="21" t="s">
        <v>262</v>
      </c>
      <c r="D177" s="13" t="s">
        <v>249</v>
      </c>
    </row>
    <row r="178" spans="1:4" ht="20.100000000000001" customHeight="1" x14ac:dyDescent="0.2">
      <c r="A178" s="19">
        <v>1</v>
      </c>
      <c r="B178" s="43" t="s">
        <v>26</v>
      </c>
      <c r="C178" s="20"/>
      <c r="D178" s="20"/>
    </row>
    <row r="179" spans="1:4" ht="20.100000000000001" customHeight="1" x14ac:dyDescent="0.2">
      <c r="A179" s="19">
        <v>2</v>
      </c>
      <c r="B179" s="44"/>
      <c r="C179" s="20" t="s">
        <v>263</v>
      </c>
      <c r="D179" s="20" t="s">
        <v>264</v>
      </c>
    </row>
    <row r="180" spans="1:4" ht="20.100000000000001" customHeight="1" x14ac:dyDescent="0.2">
      <c r="A180" s="19">
        <v>3</v>
      </c>
      <c r="B180" s="44"/>
      <c r="C180" s="20" t="s">
        <v>265</v>
      </c>
      <c r="D180" s="20" t="s">
        <v>264</v>
      </c>
    </row>
    <row r="181" spans="1:4" ht="20.100000000000001" customHeight="1" x14ac:dyDescent="0.2">
      <c r="A181" s="19">
        <v>4</v>
      </c>
      <c r="B181" s="44"/>
      <c r="C181" s="20" t="s">
        <v>266</v>
      </c>
      <c r="D181" s="20" t="s">
        <v>264</v>
      </c>
    </row>
    <row r="182" spans="1:4" ht="20.100000000000001" customHeight="1" x14ac:dyDescent="0.2">
      <c r="A182" s="19">
        <v>5</v>
      </c>
      <c r="B182" s="44"/>
      <c r="C182" s="20" t="s">
        <v>267</v>
      </c>
      <c r="D182" s="20" t="s">
        <v>264</v>
      </c>
    </row>
    <row r="183" spans="1:4" ht="20.100000000000001" customHeight="1" x14ac:dyDescent="0.2">
      <c r="A183" s="19">
        <v>6</v>
      </c>
      <c r="B183" s="44"/>
      <c r="C183" s="20" t="s">
        <v>268</v>
      </c>
      <c r="D183" s="20" t="s">
        <v>264</v>
      </c>
    </row>
    <row r="184" spans="1:4" ht="20.100000000000001" customHeight="1" x14ac:dyDescent="0.2">
      <c r="A184" s="19">
        <v>7</v>
      </c>
      <c r="B184" s="44"/>
      <c r="C184" s="20" t="s">
        <v>269</v>
      </c>
      <c r="D184" s="20" t="s">
        <v>264</v>
      </c>
    </row>
    <row r="185" spans="1:4" ht="20.100000000000001" customHeight="1" x14ac:dyDescent="0.2">
      <c r="A185" s="19">
        <v>8</v>
      </c>
      <c r="B185" s="44"/>
      <c r="C185" s="20" t="s">
        <v>270</v>
      </c>
      <c r="D185" s="20" t="s">
        <v>264</v>
      </c>
    </row>
    <row r="186" spans="1:4" ht="20.100000000000001" customHeight="1" x14ac:dyDescent="0.2">
      <c r="A186" s="19">
        <v>9</v>
      </c>
      <c r="B186" s="44"/>
      <c r="C186" s="20" t="s">
        <v>271</v>
      </c>
      <c r="D186" s="20" t="s">
        <v>272</v>
      </c>
    </row>
    <row r="187" spans="1:4" ht="20.100000000000001" customHeight="1" x14ac:dyDescent="0.2">
      <c r="A187" s="19">
        <v>10</v>
      </c>
      <c r="B187" s="45"/>
      <c r="C187" s="20" t="s">
        <v>273</v>
      </c>
      <c r="D187" s="20" t="s">
        <v>274</v>
      </c>
    </row>
    <row r="188" spans="1:4" ht="20.100000000000001" customHeight="1" x14ac:dyDescent="0.2">
      <c r="A188" s="12">
        <v>1</v>
      </c>
      <c r="B188" s="46" t="s">
        <v>23</v>
      </c>
      <c r="C188" s="13"/>
      <c r="D188" s="13"/>
    </row>
    <row r="189" spans="1:4" ht="20.100000000000001" customHeight="1" x14ac:dyDescent="0.2">
      <c r="A189" s="12">
        <v>2</v>
      </c>
      <c r="B189" s="47"/>
      <c r="C189" s="13" t="s">
        <v>275</v>
      </c>
      <c r="D189" s="13" t="s">
        <v>276</v>
      </c>
    </row>
    <row r="190" spans="1:4" ht="20.100000000000001" customHeight="1" x14ac:dyDescent="0.2">
      <c r="A190" s="12">
        <v>3</v>
      </c>
      <c r="B190" s="47"/>
      <c r="C190" s="13" t="s">
        <v>277</v>
      </c>
      <c r="D190" s="13" t="s">
        <v>276</v>
      </c>
    </row>
    <row r="191" spans="1:4" ht="20.100000000000001" customHeight="1" x14ac:dyDescent="0.2">
      <c r="A191" s="12">
        <v>4</v>
      </c>
      <c r="B191" s="47"/>
      <c r="C191" s="13" t="s">
        <v>278</v>
      </c>
      <c r="D191" s="13" t="s">
        <v>276</v>
      </c>
    </row>
    <row r="192" spans="1:4" ht="20.100000000000001" customHeight="1" x14ac:dyDescent="0.2">
      <c r="A192" s="12">
        <v>5</v>
      </c>
      <c r="B192" s="48"/>
      <c r="C192" s="13" t="s">
        <v>279</v>
      </c>
      <c r="D192" s="13" t="s">
        <v>276</v>
      </c>
    </row>
    <row r="193" spans="1:7" ht="20.100000000000001" customHeight="1" x14ac:dyDescent="0.2">
      <c r="A193" s="19">
        <v>1</v>
      </c>
      <c r="B193" s="40" t="s">
        <v>417</v>
      </c>
      <c r="C193" s="20"/>
      <c r="D193" s="20"/>
    </row>
    <row r="194" spans="1:7" ht="20.100000000000001" customHeight="1" x14ac:dyDescent="0.2">
      <c r="A194" s="19">
        <v>2</v>
      </c>
      <c r="B194" s="41"/>
      <c r="C194" s="20" t="s">
        <v>420</v>
      </c>
      <c r="D194" s="20" t="s">
        <v>480</v>
      </c>
      <c r="E194" s="11" t="s">
        <v>418</v>
      </c>
      <c r="F194" s="11" t="s">
        <v>549</v>
      </c>
      <c r="G194" s="11" t="str">
        <f>C194&amp;" "&amp;F194</f>
        <v>MST‐nano (バンザイ)</v>
      </c>
    </row>
    <row r="195" spans="1:7" ht="20.100000000000001" customHeight="1" x14ac:dyDescent="0.2">
      <c r="A195" s="19">
        <v>3</v>
      </c>
      <c r="B195" s="41"/>
      <c r="C195" s="20" t="s">
        <v>421</v>
      </c>
      <c r="D195" s="20" t="s">
        <v>481</v>
      </c>
      <c r="E195" s="11" t="s">
        <v>419</v>
      </c>
      <c r="F195" s="11" t="s">
        <v>550</v>
      </c>
      <c r="G195" s="11" t="str">
        <f t="shared" ref="G195:G247" si="0">C195&amp;" "&amp;F195</f>
        <v>ZENITHZ5 (インターサポート)</v>
      </c>
    </row>
    <row r="196" spans="1:7" ht="20.100000000000001" customHeight="1" x14ac:dyDescent="0.2">
      <c r="A196" s="19">
        <v>4</v>
      </c>
      <c r="B196" s="41"/>
      <c r="C196" s="20" t="s">
        <v>482</v>
      </c>
      <c r="D196" s="20" t="s">
        <v>514</v>
      </c>
      <c r="E196" s="11" t="s">
        <v>419</v>
      </c>
      <c r="F196" s="11" t="s">
        <v>550</v>
      </c>
      <c r="G196" s="11" t="str">
        <f t="shared" si="0"/>
        <v>ZVCI (インターサポート)</v>
      </c>
    </row>
    <row r="197" spans="1:7" ht="13.2" x14ac:dyDescent="0.2">
      <c r="A197" s="19">
        <v>5</v>
      </c>
      <c r="B197" s="41"/>
      <c r="C197" s="20" t="s">
        <v>486</v>
      </c>
      <c r="D197" s="20" t="s">
        <v>532</v>
      </c>
      <c r="E197" s="38" t="s">
        <v>536</v>
      </c>
      <c r="F197" s="11" t="s">
        <v>551</v>
      </c>
      <c r="G197" s="11" t="str">
        <f t="shared" si="0"/>
        <v>DN‐DST‐010‐A (デンソー)</v>
      </c>
    </row>
    <row r="198" spans="1:7" ht="20.100000000000001" customHeight="1" x14ac:dyDescent="0.2">
      <c r="A198" s="19">
        <v>6</v>
      </c>
      <c r="B198" s="41"/>
      <c r="C198" s="20" t="s">
        <v>487</v>
      </c>
      <c r="D198" s="20" t="s">
        <v>515</v>
      </c>
      <c r="E198" s="11" t="s">
        <v>537</v>
      </c>
      <c r="F198" s="11" t="s">
        <v>552</v>
      </c>
      <c r="G198" s="11" t="str">
        <f t="shared" si="0"/>
        <v>HDM‐9000 (日立)</v>
      </c>
    </row>
    <row r="199" spans="1:7" ht="20.100000000000001" customHeight="1" x14ac:dyDescent="0.2">
      <c r="A199" s="19">
        <v>7</v>
      </c>
      <c r="B199" s="41"/>
      <c r="C199" s="20" t="s">
        <v>488</v>
      </c>
      <c r="D199" s="20" t="s">
        <v>515</v>
      </c>
      <c r="E199" s="11" t="s">
        <v>538</v>
      </c>
      <c r="F199" s="11" t="s">
        <v>553</v>
      </c>
      <c r="G199" s="11" t="str">
        <f t="shared" si="0"/>
        <v>TPM‐5 (ツールプラネット)</v>
      </c>
    </row>
    <row r="200" spans="1:7" ht="20.100000000000001" customHeight="1" x14ac:dyDescent="0.2">
      <c r="A200" s="19">
        <v>8</v>
      </c>
      <c r="B200" s="41"/>
      <c r="C200" s="20" t="s">
        <v>483</v>
      </c>
      <c r="D200" s="20" t="s">
        <v>515</v>
      </c>
      <c r="E200" s="11" t="s">
        <v>538</v>
      </c>
      <c r="F200" s="11" t="s">
        <v>553</v>
      </c>
      <c r="G200" s="11" t="str">
        <f t="shared" si="0"/>
        <v>nanoBT (ツールプラネット)</v>
      </c>
    </row>
    <row r="201" spans="1:7" ht="20.100000000000001" customHeight="1" x14ac:dyDescent="0.2">
      <c r="A201" s="19">
        <v>9</v>
      </c>
      <c r="B201" s="41"/>
      <c r="C201" s="20" t="s">
        <v>489</v>
      </c>
      <c r="D201" s="20" t="s">
        <v>515</v>
      </c>
      <c r="E201" s="11" t="s">
        <v>418</v>
      </c>
      <c r="F201" s="11" t="s">
        <v>549</v>
      </c>
      <c r="G201" s="11" t="str">
        <f t="shared" si="0"/>
        <v>MST‐7R (バンザイ)</v>
      </c>
    </row>
    <row r="202" spans="1:7" ht="20.100000000000001" customHeight="1" x14ac:dyDescent="0.2">
      <c r="A202" s="19">
        <v>10</v>
      </c>
      <c r="B202" s="41"/>
      <c r="C202" s="20" t="s">
        <v>490</v>
      </c>
      <c r="D202" s="20" t="s">
        <v>515</v>
      </c>
      <c r="E202" s="11" t="s">
        <v>538</v>
      </c>
      <c r="F202" s="11" t="s">
        <v>553</v>
      </c>
      <c r="G202" s="11" t="str">
        <f t="shared" si="0"/>
        <v>TPM‐7 (ツールプラネット)</v>
      </c>
    </row>
    <row r="203" spans="1:7" ht="20.100000000000001" customHeight="1" x14ac:dyDescent="0.2">
      <c r="A203" s="19">
        <v>11</v>
      </c>
      <c r="B203" s="41"/>
      <c r="C203" s="20" t="s">
        <v>491</v>
      </c>
      <c r="D203" s="20" t="s">
        <v>516</v>
      </c>
      <c r="E203" s="11" t="s">
        <v>419</v>
      </c>
      <c r="F203" s="11" t="s">
        <v>550</v>
      </c>
      <c r="G203" s="11" t="str">
        <f t="shared" si="0"/>
        <v>G‐SCAN3 (インターサポート)</v>
      </c>
    </row>
    <row r="204" spans="1:7" ht="20.100000000000001" customHeight="1" x14ac:dyDescent="0.2">
      <c r="A204" s="19">
        <v>12</v>
      </c>
      <c r="B204" s="41"/>
      <c r="C204" s="20" t="s">
        <v>508</v>
      </c>
      <c r="D204" s="20" t="s">
        <v>517</v>
      </c>
      <c r="E204" s="11" t="s">
        <v>539</v>
      </c>
      <c r="F204" s="11" t="s">
        <v>554</v>
      </c>
      <c r="G204" s="11" t="str">
        <f t="shared" si="0"/>
        <v>MaxiVCIV200 (オーテル)</v>
      </c>
    </row>
    <row r="205" spans="1:7" ht="20.100000000000001" customHeight="1" x14ac:dyDescent="0.2">
      <c r="A205" s="19">
        <v>13</v>
      </c>
      <c r="B205" s="41"/>
      <c r="C205" s="20" t="s">
        <v>492</v>
      </c>
      <c r="D205" s="20" t="s">
        <v>515</v>
      </c>
      <c r="E205" s="11" t="s">
        <v>540</v>
      </c>
      <c r="F205" s="11" t="s">
        <v>555</v>
      </c>
      <c r="G205" s="11" t="str">
        <f t="shared" si="0"/>
        <v>IS‐J2534 (イヤサカ)</v>
      </c>
    </row>
    <row r="206" spans="1:7" ht="20.100000000000001" customHeight="1" x14ac:dyDescent="0.2">
      <c r="A206" s="19">
        <v>14</v>
      </c>
      <c r="B206" s="41"/>
      <c r="C206" s="20" t="s">
        <v>493</v>
      </c>
      <c r="D206" s="20" t="s">
        <v>515</v>
      </c>
      <c r="E206" s="11" t="s">
        <v>538</v>
      </c>
      <c r="F206" s="11" t="s">
        <v>553</v>
      </c>
      <c r="G206" s="11" t="str">
        <f t="shared" si="0"/>
        <v>NANO‐LC (ツールプラネット)</v>
      </c>
    </row>
    <row r="207" spans="1:7" ht="20.100000000000001" customHeight="1" x14ac:dyDescent="0.2">
      <c r="A207" s="19">
        <v>15</v>
      </c>
      <c r="B207" s="41"/>
      <c r="C207" s="20" t="s">
        <v>509</v>
      </c>
      <c r="D207" s="20" t="s">
        <v>533</v>
      </c>
      <c r="E207" s="11" t="s">
        <v>536</v>
      </c>
      <c r="F207" s="11" t="s">
        <v>551</v>
      </c>
      <c r="G207" s="11" t="str">
        <f t="shared" si="0"/>
        <v>DN‐DST‐010 (デンソー)</v>
      </c>
    </row>
    <row r="208" spans="1:7" ht="20.100000000000001" customHeight="1" x14ac:dyDescent="0.2">
      <c r="A208" s="19">
        <v>16</v>
      </c>
      <c r="B208" s="41"/>
      <c r="C208" s="20" t="s">
        <v>512</v>
      </c>
      <c r="D208" s="20" t="s">
        <v>531</v>
      </c>
      <c r="E208" s="11" t="s">
        <v>536</v>
      </c>
      <c r="F208" s="11" t="s">
        <v>551</v>
      </c>
      <c r="G208" s="11" t="str">
        <f t="shared" si="0"/>
        <v>DN‐VIM‐003 (デンソー)</v>
      </c>
    </row>
    <row r="209" spans="1:7" ht="20.100000000000001" customHeight="1" x14ac:dyDescent="0.2">
      <c r="A209" s="19">
        <v>17</v>
      </c>
      <c r="B209" s="41"/>
      <c r="C209" s="20" t="s">
        <v>494</v>
      </c>
      <c r="D209" s="20" t="s">
        <v>515</v>
      </c>
      <c r="E209" s="11" t="s">
        <v>541</v>
      </c>
      <c r="F209" s="11" t="s">
        <v>556</v>
      </c>
      <c r="G209" s="11" t="str">
        <f t="shared" si="0"/>
        <v>S‐DMT‐MS (ヤマト)</v>
      </c>
    </row>
    <row r="210" spans="1:7" ht="20.100000000000001" customHeight="1" x14ac:dyDescent="0.2">
      <c r="A210" s="19">
        <v>18</v>
      </c>
      <c r="B210" s="41"/>
      <c r="C210" s="20" t="s">
        <v>513</v>
      </c>
      <c r="D210" s="20" t="s">
        <v>518</v>
      </c>
      <c r="E210" s="11" t="s">
        <v>536</v>
      </c>
      <c r="F210" s="11" t="s">
        <v>551</v>
      </c>
      <c r="G210" s="11" t="str">
        <f t="shared" si="0"/>
        <v>DN‐VIM‐101 (デンソー)</v>
      </c>
    </row>
    <row r="211" spans="1:7" ht="20.100000000000001" customHeight="1" x14ac:dyDescent="0.2">
      <c r="A211" s="19">
        <v>19</v>
      </c>
      <c r="B211" s="41"/>
      <c r="C211" s="20" t="s">
        <v>495</v>
      </c>
      <c r="D211" s="20" t="s">
        <v>515</v>
      </c>
      <c r="E211" s="11" t="s">
        <v>542</v>
      </c>
      <c r="F211" s="11" t="s">
        <v>557</v>
      </c>
      <c r="G211" s="11" t="str">
        <f t="shared" si="0"/>
        <v>MTG5000‐S (スナップオン)</v>
      </c>
    </row>
    <row r="212" spans="1:7" ht="20.100000000000001" customHeight="1" x14ac:dyDescent="0.2">
      <c r="A212" s="19">
        <v>20</v>
      </c>
      <c r="B212" s="41"/>
      <c r="C212" s="20" t="s">
        <v>496</v>
      </c>
      <c r="D212" s="20" t="s">
        <v>515</v>
      </c>
      <c r="E212" s="11" t="s">
        <v>543</v>
      </c>
      <c r="F212" s="11" t="s">
        <v>558</v>
      </c>
      <c r="G212" s="11" t="str">
        <f t="shared" si="0"/>
        <v>SSS‐αⅡ (アルティア)</v>
      </c>
    </row>
    <row r="213" spans="1:7" ht="20.100000000000001" customHeight="1" x14ac:dyDescent="0.2">
      <c r="A213" s="19">
        <v>21</v>
      </c>
      <c r="B213" s="41"/>
      <c r="C213" s="20" t="s">
        <v>497</v>
      </c>
      <c r="D213" s="20" t="s">
        <v>519</v>
      </c>
      <c r="E213" s="11" t="s">
        <v>544</v>
      </c>
      <c r="F213" s="11" t="s">
        <v>559</v>
      </c>
      <c r="G213" s="11" t="str">
        <f t="shared" si="0"/>
        <v>DT‐3300 (日本ベンチャー)</v>
      </c>
    </row>
    <row r="214" spans="1:7" ht="20.100000000000001" customHeight="1" x14ac:dyDescent="0.2">
      <c r="A214" s="19">
        <v>22</v>
      </c>
      <c r="B214" s="41"/>
      <c r="C214" s="20" t="s">
        <v>498</v>
      </c>
      <c r="D214" s="20" t="s">
        <v>520</v>
      </c>
      <c r="E214" s="11" t="s">
        <v>544</v>
      </c>
      <c r="F214" s="11" t="s">
        <v>559</v>
      </c>
      <c r="G214" s="11" t="str">
        <f t="shared" si="0"/>
        <v>VCI‐510 (日本ベンチャー)</v>
      </c>
    </row>
    <row r="215" spans="1:7" ht="20.100000000000001" customHeight="1" x14ac:dyDescent="0.2">
      <c r="A215" s="19">
        <v>23</v>
      </c>
      <c r="B215" s="41"/>
      <c r="C215" s="20" t="s">
        <v>499</v>
      </c>
      <c r="D215" s="20" t="s">
        <v>515</v>
      </c>
      <c r="E215" s="11" t="s">
        <v>545</v>
      </c>
      <c r="F215" s="11" t="s">
        <v>560</v>
      </c>
      <c r="G215" s="11" t="str">
        <f t="shared" si="0"/>
        <v>ABG‐NANO‐BT (オートバックスセブン)</v>
      </c>
    </row>
    <row r="216" spans="1:7" ht="20.100000000000001" customHeight="1" x14ac:dyDescent="0.2">
      <c r="A216" s="19">
        <v>24</v>
      </c>
      <c r="B216" s="41"/>
      <c r="C216" s="20" t="s">
        <v>500</v>
      </c>
      <c r="D216" s="20" t="s">
        <v>521</v>
      </c>
      <c r="E216" s="11" t="s">
        <v>546</v>
      </c>
      <c r="F216" s="11" t="s">
        <v>561</v>
      </c>
      <c r="G216" s="11" t="str">
        <f t="shared" si="0"/>
        <v>PRT‐Goo (プロトコーポレーション)</v>
      </c>
    </row>
    <row r="217" spans="1:7" ht="20.100000000000001" customHeight="1" x14ac:dyDescent="0.2">
      <c r="A217" s="19">
        <v>25</v>
      </c>
      <c r="B217" s="41"/>
      <c r="C217" s="20" t="s">
        <v>634</v>
      </c>
      <c r="D217" s="20" t="s">
        <v>522</v>
      </c>
      <c r="E217" s="11" t="s">
        <v>418</v>
      </c>
      <c r="F217" s="11" t="s">
        <v>549</v>
      </c>
      <c r="G217" s="11" t="str">
        <f t="shared" si="0"/>
        <v>MST‐nano・Bluetooth対応 (バンザイ)</v>
      </c>
    </row>
    <row r="218" spans="1:7" ht="20.100000000000001" customHeight="1" x14ac:dyDescent="0.2">
      <c r="A218" s="19">
        <v>26</v>
      </c>
      <c r="B218" s="41"/>
      <c r="C218" s="20" t="s">
        <v>484</v>
      </c>
      <c r="D218" s="20" t="s">
        <v>523</v>
      </c>
      <c r="E218" s="11" t="s">
        <v>547</v>
      </c>
      <c r="F218" s="11" t="s">
        <v>562</v>
      </c>
      <c r="G218" s="11" t="str">
        <f t="shared" si="0"/>
        <v>AIME040044 (アクティア)</v>
      </c>
    </row>
    <row r="219" spans="1:7" ht="20.100000000000001" customHeight="1" x14ac:dyDescent="0.2">
      <c r="A219" s="19">
        <v>27</v>
      </c>
      <c r="B219" s="41"/>
      <c r="C219" s="20" t="s">
        <v>501</v>
      </c>
      <c r="D219" s="20" t="s">
        <v>522</v>
      </c>
      <c r="E219" s="11" t="s">
        <v>543</v>
      </c>
      <c r="F219" s="11" t="s">
        <v>558</v>
      </c>
      <c r="G219" s="11" t="str">
        <f t="shared" si="0"/>
        <v>SSS‐T2 (アルティア)</v>
      </c>
    </row>
    <row r="220" spans="1:7" ht="20.100000000000001" customHeight="1" x14ac:dyDescent="0.2">
      <c r="A220" s="19">
        <v>28</v>
      </c>
      <c r="B220" s="41"/>
      <c r="C220" s="20" t="s">
        <v>502</v>
      </c>
      <c r="D220" s="20" t="s">
        <v>524</v>
      </c>
      <c r="E220" s="11" t="s">
        <v>536</v>
      </c>
      <c r="F220" s="11" t="s">
        <v>551</v>
      </c>
      <c r="G220" s="11" t="str">
        <f t="shared" si="0"/>
        <v>DN‐DST‐010‐B (デンソー)</v>
      </c>
    </row>
    <row r="221" spans="1:7" ht="20.100000000000001" customHeight="1" x14ac:dyDescent="0.2">
      <c r="A221" s="19">
        <v>29</v>
      </c>
      <c r="B221" s="41"/>
      <c r="C221" s="20" t="s">
        <v>503</v>
      </c>
      <c r="D221" s="20" t="s">
        <v>525</v>
      </c>
      <c r="E221" s="11" t="s">
        <v>537</v>
      </c>
      <c r="F221" s="11" t="s">
        <v>552</v>
      </c>
      <c r="G221" s="11" t="str">
        <f t="shared" si="0"/>
        <v>HDM‐10000 (日立)</v>
      </c>
    </row>
    <row r="222" spans="1:7" ht="20.100000000000001" customHeight="1" x14ac:dyDescent="0.2">
      <c r="A222" s="19">
        <v>30</v>
      </c>
      <c r="B222" s="41"/>
      <c r="C222" s="20" t="s">
        <v>504</v>
      </c>
      <c r="D222" s="20" t="s">
        <v>525</v>
      </c>
      <c r="E222" s="11" t="s">
        <v>538</v>
      </c>
      <c r="F222" s="11" t="s">
        <v>553</v>
      </c>
      <c r="G222" s="11" t="str">
        <f t="shared" si="0"/>
        <v>TPM‐6 (ツールプラネット)</v>
      </c>
    </row>
    <row r="223" spans="1:7" ht="20.100000000000001" customHeight="1" x14ac:dyDescent="0.2">
      <c r="A223" s="19">
        <v>31</v>
      </c>
      <c r="B223" s="41"/>
      <c r="C223" s="20" t="s">
        <v>316</v>
      </c>
      <c r="D223" s="20" t="s">
        <v>526</v>
      </c>
      <c r="E223" s="11" t="s">
        <v>548</v>
      </c>
      <c r="F223" s="11" t="s">
        <v>563</v>
      </c>
      <c r="G223" s="11" t="str">
        <f t="shared" si="0"/>
        <v>KTS560 (ボッシュ)</v>
      </c>
    </row>
    <row r="224" spans="1:7" ht="20.100000000000001" customHeight="1" x14ac:dyDescent="0.2">
      <c r="A224" s="19">
        <v>32</v>
      </c>
      <c r="B224" s="41"/>
      <c r="C224" s="20" t="s">
        <v>510</v>
      </c>
      <c r="D224" s="20" t="s">
        <v>526</v>
      </c>
      <c r="E224" s="11" t="s">
        <v>548</v>
      </c>
      <c r="F224" s="11" t="s">
        <v>563</v>
      </c>
      <c r="G224" s="11" t="str">
        <f t="shared" si="0"/>
        <v>KTS590 (ボッシュ)</v>
      </c>
    </row>
    <row r="225" spans="1:7" ht="20.100000000000001" customHeight="1" x14ac:dyDescent="0.2">
      <c r="A225" s="19">
        <v>33</v>
      </c>
      <c r="B225" s="41"/>
      <c r="C225" s="20" t="s">
        <v>534</v>
      </c>
      <c r="D225" s="20" t="s">
        <v>527</v>
      </c>
      <c r="E225" s="11" t="s">
        <v>538</v>
      </c>
      <c r="F225" s="11" t="s">
        <v>553</v>
      </c>
      <c r="G225" s="11" t="str">
        <f t="shared" si="0"/>
        <v>nanoBT(Bluetooth対応） (ツールプラネット)</v>
      </c>
    </row>
    <row r="226" spans="1:7" ht="20.100000000000001" customHeight="1" x14ac:dyDescent="0.2">
      <c r="A226" s="19">
        <v>34</v>
      </c>
      <c r="B226" s="41"/>
      <c r="C226" s="20" t="s">
        <v>505</v>
      </c>
      <c r="D226" s="20" t="s">
        <v>528</v>
      </c>
      <c r="E226" s="11" t="s">
        <v>418</v>
      </c>
      <c r="F226" s="11" t="s">
        <v>549</v>
      </c>
      <c r="G226" s="11" t="str">
        <f t="shared" si="0"/>
        <v>MST‐nano2 (バンザイ)</v>
      </c>
    </row>
    <row r="227" spans="1:7" ht="20.100000000000001" customHeight="1" x14ac:dyDescent="0.2">
      <c r="A227" s="19">
        <v>35</v>
      </c>
      <c r="B227" s="41"/>
      <c r="C227" s="20" t="s">
        <v>485</v>
      </c>
      <c r="D227" s="20" t="s">
        <v>528</v>
      </c>
      <c r="E227" s="11" t="s">
        <v>538</v>
      </c>
      <c r="F227" s="11" t="s">
        <v>553</v>
      </c>
      <c r="G227" s="11" t="str">
        <f t="shared" si="0"/>
        <v>nanoWIN (ツールプラネット)</v>
      </c>
    </row>
    <row r="228" spans="1:7" ht="20.100000000000001" customHeight="1" x14ac:dyDescent="0.2">
      <c r="A228" s="19">
        <v>36</v>
      </c>
      <c r="B228" s="41"/>
      <c r="C228" s="20" t="s">
        <v>506</v>
      </c>
      <c r="D228" s="20" t="s">
        <v>529</v>
      </c>
      <c r="E228" s="11" t="s">
        <v>536</v>
      </c>
      <c r="F228" s="11" t="s">
        <v>551</v>
      </c>
      <c r="G228" s="11" t="str">
        <f t="shared" si="0"/>
        <v>DN‐DST‐010‐C (デンソー)</v>
      </c>
    </row>
    <row r="229" spans="1:7" ht="20.100000000000001" customHeight="1" x14ac:dyDescent="0.2">
      <c r="A229" s="19">
        <v>37</v>
      </c>
      <c r="B229" s="41"/>
      <c r="C229" s="20" t="s">
        <v>507</v>
      </c>
      <c r="D229" s="20" t="s">
        <v>525</v>
      </c>
      <c r="E229" s="11" t="s">
        <v>541</v>
      </c>
      <c r="F229" s="11" t="s">
        <v>556</v>
      </c>
      <c r="G229" s="11" t="str">
        <f t="shared" si="0"/>
        <v>S‐DMT‐MD (ヤマト)</v>
      </c>
    </row>
    <row r="230" spans="1:7" ht="20.100000000000001" customHeight="1" x14ac:dyDescent="0.2">
      <c r="A230" s="19">
        <v>38</v>
      </c>
      <c r="B230" s="41"/>
      <c r="C230" s="20" t="s">
        <v>535</v>
      </c>
      <c r="D230" s="20" t="s">
        <v>530</v>
      </c>
      <c r="E230" s="11" t="s">
        <v>539</v>
      </c>
      <c r="F230" s="11" t="s">
        <v>554</v>
      </c>
      <c r="G230" s="11" t="str">
        <f t="shared" si="0"/>
        <v>MaxiVCIV200(Bluetooth対応） (オーテル)</v>
      </c>
    </row>
    <row r="231" spans="1:7" ht="20.100000000000001" customHeight="1" x14ac:dyDescent="0.2">
      <c r="A231" s="19">
        <v>39</v>
      </c>
      <c r="B231" s="41"/>
      <c r="C231" s="20"/>
      <c r="D231" s="20"/>
      <c r="G231" s="11" t="str">
        <f t="shared" si="0"/>
        <v xml:space="preserve"> </v>
      </c>
    </row>
    <row r="232" spans="1:7" ht="20.100000000000001" customHeight="1" x14ac:dyDescent="0.2">
      <c r="A232" s="19">
        <v>40</v>
      </c>
      <c r="B232" s="41"/>
      <c r="C232" s="20"/>
      <c r="D232" s="20"/>
      <c r="G232" s="11" t="str">
        <f t="shared" si="0"/>
        <v xml:space="preserve"> </v>
      </c>
    </row>
    <row r="233" spans="1:7" ht="20.100000000000001" customHeight="1" x14ac:dyDescent="0.2">
      <c r="A233" s="19">
        <v>41</v>
      </c>
      <c r="B233" s="41"/>
      <c r="C233" s="20"/>
      <c r="D233" s="20"/>
      <c r="G233" s="11" t="str">
        <f t="shared" si="0"/>
        <v xml:space="preserve"> </v>
      </c>
    </row>
    <row r="234" spans="1:7" ht="20.100000000000001" customHeight="1" x14ac:dyDescent="0.2">
      <c r="A234" s="19">
        <v>42</v>
      </c>
      <c r="B234" s="41"/>
      <c r="C234" s="20"/>
      <c r="D234" s="20"/>
      <c r="G234" s="11" t="str">
        <f t="shared" si="0"/>
        <v xml:space="preserve"> </v>
      </c>
    </row>
    <row r="235" spans="1:7" ht="20.100000000000001" customHeight="1" x14ac:dyDescent="0.2">
      <c r="A235" s="19">
        <v>43</v>
      </c>
      <c r="B235" s="41"/>
      <c r="C235" s="20"/>
      <c r="D235" s="20"/>
      <c r="G235" s="11" t="str">
        <f t="shared" si="0"/>
        <v xml:space="preserve"> </v>
      </c>
    </row>
    <row r="236" spans="1:7" ht="20.100000000000001" customHeight="1" x14ac:dyDescent="0.2">
      <c r="A236" s="19">
        <v>44</v>
      </c>
      <c r="B236" s="41"/>
      <c r="C236" s="20"/>
      <c r="D236" s="20"/>
      <c r="G236" s="11" t="str">
        <f t="shared" si="0"/>
        <v xml:space="preserve"> </v>
      </c>
    </row>
    <row r="237" spans="1:7" ht="20.100000000000001" customHeight="1" x14ac:dyDescent="0.2">
      <c r="A237" s="19">
        <v>45</v>
      </c>
      <c r="B237" s="41"/>
      <c r="C237" s="20"/>
      <c r="D237" s="20"/>
      <c r="G237" s="11" t="str">
        <f t="shared" si="0"/>
        <v xml:space="preserve"> </v>
      </c>
    </row>
    <row r="238" spans="1:7" ht="20.100000000000001" customHeight="1" x14ac:dyDescent="0.2">
      <c r="A238" s="19">
        <v>46</v>
      </c>
      <c r="B238" s="41"/>
      <c r="C238" s="20"/>
      <c r="D238" s="20"/>
      <c r="G238" s="11" t="str">
        <f t="shared" si="0"/>
        <v xml:space="preserve"> </v>
      </c>
    </row>
    <row r="239" spans="1:7" ht="20.100000000000001" customHeight="1" x14ac:dyDescent="0.2">
      <c r="A239" s="19">
        <v>47</v>
      </c>
      <c r="B239" s="41"/>
      <c r="C239" s="20"/>
      <c r="D239" s="20"/>
      <c r="G239" s="11" t="str">
        <f t="shared" si="0"/>
        <v xml:space="preserve"> </v>
      </c>
    </row>
    <row r="240" spans="1:7" ht="20.100000000000001" customHeight="1" x14ac:dyDescent="0.2">
      <c r="A240" s="19">
        <v>48</v>
      </c>
      <c r="B240" s="41"/>
      <c r="C240" s="20"/>
      <c r="D240" s="20"/>
      <c r="G240" s="11" t="str">
        <f t="shared" si="0"/>
        <v xml:space="preserve"> </v>
      </c>
    </row>
    <row r="241" spans="1:7" ht="20.100000000000001" customHeight="1" x14ac:dyDescent="0.2">
      <c r="A241" s="19">
        <v>49</v>
      </c>
      <c r="B241" s="41"/>
      <c r="C241" s="20"/>
      <c r="D241" s="20"/>
      <c r="G241" s="11" t="str">
        <f t="shared" si="0"/>
        <v xml:space="preserve"> </v>
      </c>
    </row>
    <row r="242" spans="1:7" ht="20.100000000000001" customHeight="1" x14ac:dyDescent="0.2">
      <c r="A242" s="19">
        <v>50</v>
      </c>
      <c r="B242" s="41"/>
      <c r="C242" s="20"/>
      <c r="D242" s="20"/>
      <c r="G242" s="11" t="str">
        <f t="shared" si="0"/>
        <v xml:space="preserve"> </v>
      </c>
    </row>
    <row r="243" spans="1:7" ht="20.100000000000001" customHeight="1" x14ac:dyDescent="0.2">
      <c r="A243" s="19">
        <v>51</v>
      </c>
      <c r="B243" s="41"/>
      <c r="C243" s="20"/>
      <c r="D243" s="20"/>
      <c r="G243" s="11" t="str">
        <f t="shared" si="0"/>
        <v xml:space="preserve"> </v>
      </c>
    </row>
    <row r="244" spans="1:7" ht="20.100000000000001" customHeight="1" x14ac:dyDescent="0.2">
      <c r="A244" s="19">
        <v>52</v>
      </c>
      <c r="B244" s="41"/>
      <c r="C244" s="20"/>
      <c r="D244" s="20"/>
      <c r="G244" s="11" t="str">
        <f t="shared" si="0"/>
        <v xml:space="preserve"> </v>
      </c>
    </row>
    <row r="245" spans="1:7" ht="20.100000000000001" customHeight="1" x14ac:dyDescent="0.2">
      <c r="A245" s="19">
        <v>53</v>
      </c>
      <c r="B245" s="41"/>
      <c r="C245" s="20"/>
      <c r="D245" s="20"/>
      <c r="G245" s="11" t="str">
        <f t="shared" si="0"/>
        <v xml:space="preserve"> </v>
      </c>
    </row>
    <row r="246" spans="1:7" ht="20.100000000000001" customHeight="1" x14ac:dyDescent="0.2">
      <c r="A246" s="19">
        <v>54</v>
      </c>
      <c r="B246" s="41"/>
      <c r="C246" s="20"/>
      <c r="D246" s="20"/>
      <c r="G246" s="11" t="str">
        <f t="shared" si="0"/>
        <v xml:space="preserve"> </v>
      </c>
    </row>
    <row r="247" spans="1:7" ht="20.100000000000001" customHeight="1" x14ac:dyDescent="0.2">
      <c r="A247" s="19">
        <v>55</v>
      </c>
      <c r="B247" s="42"/>
      <c r="C247" s="20"/>
      <c r="D247" s="20"/>
      <c r="G247" s="11" t="str">
        <f t="shared" si="0"/>
        <v xml:space="preserve"> </v>
      </c>
    </row>
  </sheetData>
  <mergeCells count="11">
    <mergeCell ref="B193:B247"/>
    <mergeCell ref="B16:B30"/>
    <mergeCell ref="B163:B167"/>
    <mergeCell ref="B168:B177"/>
    <mergeCell ref="B178:B187"/>
    <mergeCell ref="B188:B192"/>
    <mergeCell ref="B48:B57"/>
    <mergeCell ref="B128:B132"/>
    <mergeCell ref="B133:B137"/>
    <mergeCell ref="B138:B152"/>
    <mergeCell ref="B153:B162"/>
  </mergeCells>
  <phoneticPr fontId="1"/>
  <dataValidations count="3">
    <dataValidation type="list" allowBlank="1" showInputMessage="1" showErrorMessage="1" sqref="G4" xr:uid="{00000000-0002-0000-0C00-000000000000}">
      <formula1>INDIRECT($G$3)</formula1>
    </dataValidation>
    <dataValidation type="list" allowBlank="1" sqref="G3" xr:uid="{00000000-0002-0000-0C00-000001000000}">
      <formula1>INDIRECT($G$2)</formula1>
    </dataValidation>
    <dataValidation type="list" allowBlank="1" sqref="G2 G7" xr:uid="{00000000-0002-0000-0C00-000002000000}">
      <formula1>検査機器</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DJ161"/>
  <sheetViews>
    <sheetView tabSelected="1" view="pageBreakPreview" zoomScaleNormal="100" zoomScaleSheetLayoutView="100" zoomScalePageLayoutView="70" workbookViewId="0">
      <selection activeCell="A8" sqref="A8:AZ8"/>
    </sheetView>
  </sheetViews>
  <sheetFormatPr defaultColWidth="1.88671875" defaultRowHeight="19.5" customHeight="1" x14ac:dyDescent="0.2"/>
  <cols>
    <col min="1" max="45" width="1.88671875" style="2"/>
    <col min="46" max="46" width="1.88671875" style="2" customWidth="1"/>
    <col min="47" max="69" width="1.88671875" style="2"/>
    <col min="70" max="70" width="2.44140625" style="2" bestFit="1" customWidth="1"/>
    <col min="71" max="94" width="1.88671875" style="2"/>
    <col min="95" max="95" width="2.44140625" style="2" bestFit="1" customWidth="1"/>
    <col min="96" max="16384" width="1.88671875" style="2"/>
  </cols>
  <sheetData>
    <row r="1" spans="1:52" ht="19.5" customHeight="1" x14ac:dyDescent="0.2">
      <c r="A1" s="442" t="s">
        <v>32</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3"/>
      <c r="AE1" s="393" t="s">
        <v>0</v>
      </c>
      <c r="AF1" s="394"/>
      <c r="AG1" s="394"/>
      <c r="AH1" s="394"/>
      <c r="AI1" s="394"/>
      <c r="AJ1" s="394"/>
      <c r="AK1" s="394"/>
      <c r="AL1" s="395"/>
      <c r="AM1" s="444">
        <v>5</v>
      </c>
      <c r="AN1" s="445"/>
      <c r="AO1" s="445"/>
      <c r="AP1" s="446" t="s">
        <v>33</v>
      </c>
      <c r="AQ1" s="446"/>
      <c r="AR1" s="447"/>
      <c r="AS1" s="447"/>
      <c r="AT1" s="447"/>
      <c r="AU1" s="447"/>
      <c r="AV1" s="447"/>
      <c r="AW1" s="447"/>
      <c r="AX1" s="447"/>
      <c r="AY1" s="447"/>
      <c r="AZ1" s="448"/>
    </row>
    <row r="2" spans="1:52" ht="19.5" customHeight="1" x14ac:dyDescent="0.2">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9"/>
      <c r="AE2" s="393" t="s">
        <v>1</v>
      </c>
      <c r="AF2" s="394"/>
      <c r="AG2" s="394"/>
      <c r="AH2" s="394"/>
      <c r="AI2" s="394"/>
      <c r="AJ2" s="394"/>
      <c r="AK2" s="394"/>
      <c r="AL2" s="395"/>
      <c r="AM2" s="449" t="s">
        <v>34</v>
      </c>
      <c r="AN2" s="450"/>
      <c r="AO2" s="450"/>
      <c r="AP2" s="450"/>
      <c r="AQ2" s="450"/>
      <c r="AR2" s="450"/>
      <c r="AS2" s="450"/>
      <c r="AT2" s="450"/>
      <c r="AU2" s="450"/>
      <c r="AV2" s="450"/>
      <c r="AW2" s="450"/>
      <c r="AX2" s="450"/>
      <c r="AY2" s="450"/>
      <c r="AZ2" s="451"/>
    </row>
    <row r="3" spans="1:52" ht="11.25" customHeight="1" x14ac:dyDescent="0.2">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481" t="s">
        <v>35</v>
      </c>
      <c r="AF3" s="481"/>
      <c r="AG3" s="481"/>
      <c r="AH3" s="481"/>
      <c r="AI3" s="481"/>
      <c r="AJ3" s="481"/>
      <c r="AK3" s="481"/>
      <c r="AL3" s="481"/>
      <c r="AM3" s="481"/>
      <c r="AN3" s="481"/>
      <c r="AO3" s="481"/>
      <c r="AP3" s="481"/>
      <c r="AQ3" s="481"/>
      <c r="AR3" s="481"/>
      <c r="AS3" s="481"/>
      <c r="AT3" s="481"/>
      <c r="AU3" s="481"/>
      <c r="AV3" s="481"/>
      <c r="AW3" s="481"/>
      <c r="AX3" s="481"/>
      <c r="AY3" s="481"/>
      <c r="AZ3" s="481"/>
    </row>
    <row r="4" spans="1:52" ht="36.6" customHeight="1" x14ac:dyDescent="0.2">
      <c r="A4" s="482" t="s">
        <v>36</v>
      </c>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row>
    <row r="5" spans="1:52" s="3" customFormat="1" ht="28.35" customHeight="1" x14ac:dyDescent="0.2">
      <c r="A5" s="483" t="s">
        <v>37</v>
      </c>
      <c r="B5" s="483"/>
      <c r="C5" s="483"/>
      <c r="D5" s="483"/>
      <c r="E5" s="483"/>
      <c r="F5" s="483"/>
      <c r="G5" s="483"/>
      <c r="H5" s="483"/>
      <c r="I5" s="483"/>
      <c r="J5" s="483"/>
      <c r="K5" s="483"/>
      <c r="L5" s="483"/>
      <c r="M5" s="483"/>
      <c r="N5" s="483"/>
      <c r="O5" s="483"/>
      <c r="P5" s="483"/>
      <c r="Q5" s="484"/>
      <c r="R5" s="484"/>
      <c r="S5" s="484"/>
      <c r="T5" s="484"/>
      <c r="U5" s="484"/>
      <c r="V5" s="484"/>
      <c r="W5" s="484"/>
      <c r="X5" s="484"/>
      <c r="Y5" s="484"/>
      <c r="Z5" s="484"/>
      <c r="AA5" s="484"/>
      <c r="AB5" s="484"/>
      <c r="AC5" s="484"/>
      <c r="AD5" s="484"/>
      <c r="AE5" s="484"/>
      <c r="AF5" s="484"/>
      <c r="AG5" s="484"/>
      <c r="AH5" s="484"/>
      <c r="AI5" s="484"/>
      <c r="AJ5" s="484"/>
      <c r="AK5" s="485" t="s">
        <v>20</v>
      </c>
      <c r="AL5" s="485"/>
      <c r="AM5" s="485"/>
      <c r="AN5" s="485"/>
      <c r="AO5" s="485"/>
      <c r="AP5" s="485"/>
      <c r="AQ5" s="485"/>
      <c r="AR5" s="485"/>
      <c r="AS5" s="485"/>
      <c r="AT5" s="485"/>
      <c r="AU5" s="485"/>
      <c r="AV5" s="485"/>
      <c r="AW5" s="485"/>
      <c r="AX5" s="485"/>
      <c r="AY5" s="485"/>
      <c r="AZ5" s="485"/>
    </row>
    <row r="6" spans="1:52" s="3" customFormat="1" ht="19.5" customHeight="1" x14ac:dyDescent="0.2">
      <c r="A6" s="458" t="s">
        <v>38</v>
      </c>
      <c r="B6" s="458"/>
      <c r="C6" s="458"/>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8"/>
      <c r="AX6" s="458"/>
      <c r="AY6" s="458"/>
      <c r="AZ6" s="458"/>
    </row>
    <row r="7" spans="1:52" s="4" customFormat="1" ht="14.1" customHeight="1" x14ac:dyDescent="0.2">
      <c r="A7" s="459" t="s">
        <v>17</v>
      </c>
      <c r="B7" s="460"/>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row>
    <row r="8" spans="1:52" s="4" customFormat="1" ht="14.1" customHeight="1" x14ac:dyDescent="0.2">
      <c r="A8" s="461" t="s">
        <v>18</v>
      </c>
      <c r="B8" s="461"/>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row>
    <row r="9" spans="1:52" ht="13.2" x14ac:dyDescent="0.2">
      <c r="A9" s="462" t="s">
        <v>2</v>
      </c>
      <c r="B9" s="463"/>
      <c r="C9" s="463"/>
      <c r="D9" s="463"/>
      <c r="E9" s="463"/>
      <c r="F9" s="463"/>
      <c r="G9" s="463"/>
      <c r="H9" s="463"/>
      <c r="I9" s="463"/>
      <c r="J9" s="463"/>
      <c r="K9" s="463"/>
      <c r="L9" s="463"/>
      <c r="M9" s="463"/>
      <c r="N9" s="464"/>
      <c r="O9" s="465"/>
      <c r="P9" s="466"/>
      <c r="Q9" s="466"/>
      <c r="R9" s="466"/>
      <c r="S9" s="466"/>
      <c r="T9" s="466"/>
      <c r="U9" s="466"/>
      <c r="V9" s="466"/>
      <c r="W9" s="466"/>
      <c r="X9" s="466"/>
      <c r="Y9" s="466"/>
      <c r="Z9" s="466"/>
      <c r="AA9" s="466"/>
      <c r="AB9" s="466"/>
      <c r="AC9" s="466"/>
      <c r="AD9" s="466"/>
      <c r="AE9" s="466"/>
      <c r="AF9" s="466"/>
      <c r="AG9" s="466"/>
      <c r="AH9" s="466"/>
      <c r="AI9" s="466"/>
      <c r="AJ9" s="466"/>
      <c r="AK9" s="466"/>
      <c r="AL9" s="466"/>
      <c r="AM9" s="466"/>
      <c r="AN9" s="466"/>
      <c r="AO9" s="466"/>
      <c r="AP9" s="466"/>
      <c r="AQ9" s="466"/>
      <c r="AR9" s="466"/>
      <c r="AS9" s="466"/>
      <c r="AT9" s="466"/>
      <c r="AU9" s="466"/>
      <c r="AV9" s="466"/>
      <c r="AW9" s="466"/>
      <c r="AX9" s="466"/>
      <c r="AY9" s="466"/>
      <c r="AZ9" s="467"/>
    </row>
    <row r="10" spans="1:52" ht="14.4" x14ac:dyDescent="0.2">
      <c r="A10" s="468" t="s">
        <v>39</v>
      </c>
      <c r="B10" s="469"/>
      <c r="C10" s="469"/>
      <c r="D10" s="469"/>
      <c r="E10" s="469"/>
      <c r="F10" s="469"/>
      <c r="G10" s="469"/>
      <c r="H10" s="469"/>
      <c r="I10" s="469"/>
      <c r="J10" s="469"/>
      <c r="K10" s="469"/>
      <c r="L10" s="469"/>
      <c r="M10" s="469"/>
      <c r="N10" s="470"/>
      <c r="O10" s="476"/>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8"/>
    </row>
    <row r="11" spans="1:52" ht="13.35" customHeight="1" x14ac:dyDescent="0.2">
      <c r="A11" s="471"/>
      <c r="B11" s="472"/>
      <c r="C11" s="472"/>
      <c r="D11" s="472"/>
      <c r="E11" s="472"/>
      <c r="F11" s="472"/>
      <c r="G11" s="472"/>
      <c r="H11" s="472"/>
      <c r="I11" s="472"/>
      <c r="J11" s="472"/>
      <c r="K11" s="472"/>
      <c r="L11" s="472"/>
      <c r="M11" s="472"/>
      <c r="N11" s="473"/>
      <c r="O11" s="474"/>
      <c r="P11" s="475"/>
      <c r="Q11" s="475"/>
      <c r="R11" s="475"/>
      <c r="S11" s="475"/>
      <c r="T11" s="475"/>
      <c r="U11" s="475"/>
      <c r="V11" s="475"/>
      <c r="W11" s="475"/>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79"/>
      <c r="AY11" s="479"/>
      <c r="AZ11" s="480"/>
    </row>
    <row r="12" spans="1:52" ht="13.2" x14ac:dyDescent="0.2">
      <c r="A12" s="300" t="s">
        <v>3</v>
      </c>
      <c r="B12" s="301"/>
      <c r="C12" s="301"/>
      <c r="D12" s="301"/>
      <c r="E12" s="301"/>
      <c r="F12" s="301"/>
      <c r="G12" s="301"/>
      <c r="H12" s="301"/>
      <c r="I12" s="301"/>
      <c r="J12" s="301"/>
      <c r="K12" s="301"/>
      <c r="L12" s="301"/>
      <c r="M12" s="301"/>
      <c r="N12" s="302"/>
      <c r="O12" s="452"/>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3"/>
      <c r="AW12" s="453"/>
      <c r="AX12" s="453"/>
      <c r="AY12" s="453"/>
      <c r="AZ12" s="454"/>
    </row>
    <row r="13" spans="1:52" ht="13.2" x14ac:dyDescent="0.2">
      <c r="A13" s="306"/>
      <c r="B13" s="307"/>
      <c r="C13" s="307"/>
      <c r="D13" s="307"/>
      <c r="E13" s="307"/>
      <c r="F13" s="307"/>
      <c r="G13" s="307"/>
      <c r="H13" s="307"/>
      <c r="I13" s="307"/>
      <c r="J13" s="307"/>
      <c r="K13" s="307"/>
      <c r="L13" s="307"/>
      <c r="M13" s="307"/>
      <c r="N13" s="308"/>
      <c r="O13" s="455"/>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6"/>
      <c r="AP13" s="456"/>
      <c r="AQ13" s="456"/>
      <c r="AR13" s="456"/>
      <c r="AS13" s="456"/>
      <c r="AT13" s="456"/>
      <c r="AU13" s="456"/>
      <c r="AV13" s="456"/>
      <c r="AW13" s="456"/>
      <c r="AX13" s="456"/>
      <c r="AY13" s="456"/>
      <c r="AZ13" s="457"/>
    </row>
    <row r="14" spans="1:52" ht="19.5" customHeight="1" x14ac:dyDescent="0.2">
      <c r="A14" s="129" t="s">
        <v>4</v>
      </c>
      <c r="B14" s="130"/>
      <c r="C14" s="130"/>
      <c r="D14" s="130"/>
      <c r="E14" s="130"/>
      <c r="F14" s="130"/>
      <c r="G14" s="130"/>
      <c r="H14" s="130"/>
      <c r="I14" s="130"/>
      <c r="J14" s="130"/>
      <c r="K14" s="130"/>
      <c r="L14" s="130"/>
      <c r="M14" s="130"/>
      <c r="N14" s="131"/>
      <c r="O14" s="486"/>
      <c r="P14" s="487"/>
      <c r="Q14" s="487"/>
      <c r="R14" s="487"/>
      <c r="S14" s="487"/>
      <c r="T14" s="487"/>
      <c r="U14" s="487"/>
      <c r="V14" s="487"/>
      <c r="W14" s="487"/>
      <c r="X14" s="487"/>
      <c r="Y14" s="487"/>
      <c r="Z14" s="487"/>
      <c r="AA14" s="487"/>
      <c r="AB14" s="487"/>
      <c r="AC14" s="487"/>
      <c r="AD14" s="487"/>
      <c r="AE14" s="331" t="s">
        <v>415</v>
      </c>
      <c r="AF14" s="331"/>
      <c r="AG14" s="331"/>
      <c r="AH14" s="331"/>
      <c r="AI14" s="331"/>
      <c r="AJ14" s="488"/>
      <c r="AK14" s="488"/>
      <c r="AL14" s="488"/>
      <c r="AM14" s="488"/>
      <c r="AN14" s="488"/>
      <c r="AO14" s="488"/>
      <c r="AP14" s="488"/>
      <c r="AQ14" s="488"/>
      <c r="AR14" s="488"/>
      <c r="AS14" s="488"/>
      <c r="AT14" s="488"/>
      <c r="AU14" s="488"/>
      <c r="AV14" s="488"/>
      <c r="AW14" s="488"/>
      <c r="AX14" s="488"/>
      <c r="AY14" s="488"/>
      <c r="AZ14" s="489"/>
    </row>
    <row r="15" spans="1:52" ht="13.2" x14ac:dyDescent="0.2">
      <c r="A15" s="462" t="s">
        <v>2</v>
      </c>
      <c r="B15" s="463"/>
      <c r="C15" s="463"/>
      <c r="D15" s="463"/>
      <c r="E15" s="463"/>
      <c r="F15" s="463"/>
      <c r="G15" s="463"/>
      <c r="H15" s="463"/>
      <c r="I15" s="463"/>
      <c r="J15" s="463"/>
      <c r="K15" s="463"/>
      <c r="L15" s="463"/>
      <c r="M15" s="463"/>
      <c r="N15" s="464"/>
      <c r="O15" s="465"/>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c r="AX15" s="466"/>
      <c r="AY15" s="466"/>
      <c r="AZ15" s="467"/>
    </row>
    <row r="16" spans="1:52" ht="13.2" x14ac:dyDescent="0.2">
      <c r="A16" s="490" t="s">
        <v>5</v>
      </c>
      <c r="B16" s="491"/>
      <c r="C16" s="491"/>
      <c r="D16" s="491"/>
      <c r="E16" s="491"/>
      <c r="F16" s="491"/>
      <c r="G16" s="491"/>
      <c r="H16" s="491"/>
      <c r="I16" s="491"/>
      <c r="J16" s="491"/>
      <c r="K16" s="491"/>
      <c r="L16" s="491"/>
      <c r="M16" s="491"/>
      <c r="N16" s="492"/>
      <c r="O16" s="496"/>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8"/>
    </row>
    <row r="17" spans="1:52" ht="13.2" x14ac:dyDescent="0.2">
      <c r="A17" s="493"/>
      <c r="B17" s="494"/>
      <c r="C17" s="494"/>
      <c r="D17" s="494"/>
      <c r="E17" s="494"/>
      <c r="F17" s="494"/>
      <c r="G17" s="494"/>
      <c r="H17" s="494"/>
      <c r="I17" s="494"/>
      <c r="J17" s="494"/>
      <c r="K17" s="494"/>
      <c r="L17" s="494"/>
      <c r="M17" s="494"/>
      <c r="N17" s="495"/>
      <c r="O17" s="455"/>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6"/>
      <c r="AX17" s="456"/>
      <c r="AY17" s="456"/>
      <c r="AZ17" s="457"/>
    </row>
    <row r="18" spans="1:52" ht="13.2" x14ac:dyDescent="0.2">
      <c r="A18" s="300" t="s">
        <v>6</v>
      </c>
      <c r="B18" s="301"/>
      <c r="C18" s="301"/>
      <c r="D18" s="301"/>
      <c r="E18" s="301"/>
      <c r="F18" s="301"/>
      <c r="G18" s="301"/>
      <c r="H18" s="301"/>
      <c r="I18" s="301"/>
      <c r="J18" s="301"/>
      <c r="K18" s="301"/>
      <c r="L18" s="301"/>
      <c r="M18" s="301"/>
      <c r="N18" s="302"/>
      <c r="O18" s="452"/>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3"/>
      <c r="AW18" s="453"/>
      <c r="AX18" s="453"/>
      <c r="AY18" s="453"/>
      <c r="AZ18" s="454"/>
    </row>
    <row r="19" spans="1:52" ht="13.2" x14ac:dyDescent="0.2">
      <c r="A19" s="306"/>
      <c r="B19" s="307"/>
      <c r="C19" s="307"/>
      <c r="D19" s="307"/>
      <c r="E19" s="307"/>
      <c r="F19" s="307"/>
      <c r="G19" s="307"/>
      <c r="H19" s="307"/>
      <c r="I19" s="307"/>
      <c r="J19" s="307"/>
      <c r="K19" s="307"/>
      <c r="L19" s="307"/>
      <c r="M19" s="307"/>
      <c r="N19" s="308"/>
      <c r="O19" s="455"/>
      <c r="P19" s="456"/>
      <c r="Q19" s="456"/>
      <c r="R19" s="456"/>
      <c r="S19" s="456"/>
      <c r="T19" s="456"/>
      <c r="U19" s="456"/>
      <c r="V19" s="456"/>
      <c r="W19" s="456"/>
      <c r="X19" s="456"/>
      <c r="Y19" s="456"/>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6"/>
      <c r="AW19" s="456"/>
      <c r="AX19" s="456"/>
      <c r="AY19" s="456"/>
      <c r="AZ19" s="457"/>
    </row>
    <row r="20" spans="1:52" ht="19.5" customHeight="1" x14ac:dyDescent="0.2">
      <c r="A20" s="129" t="s">
        <v>4</v>
      </c>
      <c r="B20" s="130"/>
      <c r="C20" s="130"/>
      <c r="D20" s="130"/>
      <c r="E20" s="130"/>
      <c r="F20" s="130"/>
      <c r="G20" s="130"/>
      <c r="H20" s="130"/>
      <c r="I20" s="130"/>
      <c r="J20" s="130"/>
      <c r="K20" s="130"/>
      <c r="L20" s="130"/>
      <c r="M20" s="130"/>
      <c r="N20" s="131"/>
      <c r="O20" s="486"/>
      <c r="P20" s="487"/>
      <c r="Q20" s="487"/>
      <c r="R20" s="487"/>
      <c r="S20" s="487"/>
      <c r="T20" s="487"/>
      <c r="U20" s="487"/>
      <c r="V20" s="487"/>
      <c r="W20" s="487"/>
      <c r="X20" s="487"/>
      <c r="Y20" s="487"/>
      <c r="Z20" s="487"/>
      <c r="AA20" s="487"/>
      <c r="AB20" s="487"/>
      <c r="AC20" s="487"/>
      <c r="AD20" s="487"/>
      <c r="AE20" s="331"/>
      <c r="AF20" s="331"/>
      <c r="AG20" s="331"/>
      <c r="AH20" s="331"/>
      <c r="AI20" s="331"/>
      <c r="AJ20" s="488"/>
      <c r="AK20" s="488"/>
      <c r="AL20" s="488"/>
      <c r="AM20" s="488"/>
      <c r="AN20" s="488"/>
      <c r="AO20" s="488"/>
      <c r="AP20" s="488"/>
      <c r="AQ20" s="488"/>
      <c r="AR20" s="488"/>
      <c r="AS20" s="488"/>
      <c r="AT20" s="488"/>
      <c r="AU20" s="488"/>
      <c r="AV20" s="488"/>
      <c r="AW20" s="488"/>
      <c r="AX20" s="488"/>
      <c r="AY20" s="488"/>
      <c r="AZ20" s="489"/>
    </row>
    <row r="21" spans="1:52" ht="19.5" customHeight="1" x14ac:dyDescent="0.2">
      <c r="A21" s="129" t="s">
        <v>7</v>
      </c>
      <c r="B21" s="130"/>
      <c r="C21" s="130"/>
      <c r="D21" s="130"/>
      <c r="E21" s="130"/>
      <c r="F21" s="130"/>
      <c r="G21" s="130"/>
      <c r="H21" s="130"/>
      <c r="I21" s="130"/>
      <c r="J21" s="130"/>
      <c r="K21" s="130"/>
      <c r="L21" s="130"/>
      <c r="M21" s="130"/>
      <c r="N21" s="131"/>
      <c r="O21" s="415" t="s">
        <v>309</v>
      </c>
      <c r="P21" s="416"/>
      <c r="Q21" s="416"/>
      <c r="R21" s="416"/>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8"/>
    </row>
    <row r="22" spans="1:52" s="5" customFormat="1" ht="11.25" customHeight="1" x14ac:dyDescent="0.2">
      <c r="A22" s="435" t="s">
        <v>16</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row>
    <row r="23" spans="1:52" s="6" customFormat="1" ht="30" customHeight="1" x14ac:dyDescent="0.2">
      <c r="A23" s="336" t="s">
        <v>40</v>
      </c>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row>
    <row r="24" spans="1:52" ht="19.5" customHeight="1" x14ac:dyDescent="0.2">
      <c r="A24" s="437" t="s">
        <v>41</v>
      </c>
      <c r="B24" s="437"/>
      <c r="C24" s="437"/>
      <c r="D24" s="437"/>
      <c r="E24" s="437"/>
      <c r="F24" s="437"/>
      <c r="G24" s="437"/>
      <c r="H24" s="437"/>
      <c r="I24" s="437"/>
      <c r="J24" s="437"/>
      <c r="K24" s="437"/>
      <c r="L24" s="437"/>
      <c r="M24" s="437"/>
      <c r="N24" s="438"/>
      <c r="O24" s="438"/>
      <c r="P24" s="438"/>
      <c r="Q24" s="438"/>
      <c r="R24" s="439" t="s">
        <v>42</v>
      </c>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1"/>
    </row>
    <row r="25" spans="1:52" ht="19.5" customHeight="1" x14ac:dyDescent="0.2">
      <c r="A25" s="437"/>
      <c r="B25" s="437"/>
      <c r="C25" s="437"/>
      <c r="D25" s="437"/>
      <c r="E25" s="437"/>
      <c r="F25" s="437"/>
      <c r="G25" s="437"/>
      <c r="H25" s="437"/>
      <c r="I25" s="437"/>
      <c r="J25" s="437"/>
      <c r="K25" s="437"/>
      <c r="L25" s="437"/>
      <c r="M25" s="437"/>
      <c r="N25" s="438"/>
      <c r="O25" s="438"/>
      <c r="P25" s="438"/>
      <c r="Q25" s="438"/>
      <c r="R25" s="439" t="s">
        <v>43</v>
      </c>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1"/>
    </row>
    <row r="26" spans="1:52" ht="19.5" customHeight="1" x14ac:dyDescent="0.2">
      <c r="A26" s="437"/>
      <c r="B26" s="437"/>
      <c r="C26" s="437"/>
      <c r="D26" s="437"/>
      <c r="E26" s="437"/>
      <c r="F26" s="437"/>
      <c r="G26" s="437"/>
      <c r="H26" s="437"/>
      <c r="I26" s="437"/>
      <c r="J26" s="437"/>
      <c r="K26" s="437"/>
      <c r="L26" s="437"/>
      <c r="M26" s="437"/>
      <c r="N26" s="438"/>
      <c r="O26" s="438"/>
      <c r="P26" s="438"/>
      <c r="Q26" s="438"/>
      <c r="R26" s="439" t="s">
        <v>44</v>
      </c>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1"/>
    </row>
    <row r="27" spans="1:52" ht="11.25" customHeight="1" x14ac:dyDescent="0.2">
      <c r="A27" s="334" t="s">
        <v>14</v>
      </c>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c r="AZ27" s="334"/>
    </row>
    <row r="28" spans="1:52" ht="30" customHeight="1" x14ac:dyDescent="0.2">
      <c r="A28" s="336" t="s">
        <v>45</v>
      </c>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row>
    <row r="29" spans="1:52" ht="17.100000000000001" customHeight="1" x14ac:dyDescent="0.2">
      <c r="A29" s="419" t="s">
        <v>46</v>
      </c>
      <c r="B29" s="301"/>
      <c r="C29" s="301"/>
      <c r="D29" s="301"/>
      <c r="E29" s="301"/>
      <c r="F29" s="301"/>
      <c r="G29" s="301"/>
      <c r="H29" s="301"/>
      <c r="I29" s="301"/>
      <c r="J29" s="301"/>
      <c r="K29" s="301"/>
      <c r="L29" s="301"/>
      <c r="M29" s="302"/>
      <c r="N29" s="420" t="s">
        <v>47</v>
      </c>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1"/>
    </row>
    <row r="30" spans="1:52" ht="17.100000000000001" customHeight="1" x14ac:dyDescent="0.2">
      <c r="A30" s="303"/>
      <c r="B30" s="304"/>
      <c r="C30" s="304"/>
      <c r="D30" s="304"/>
      <c r="E30" s="304"/>
      <c r="F30" s="304"/>
      <c r="G30" s="304"/>
      <c r="H30" s="304"/>
      <c r="I30" s="304"/>
      <c r="J30" s="304"/>
      <c r="K30" s="304"/>
      <c r="L30" s="304"/>
      <c r="M30" s="305"/>
      <c r="N30" s="344" t="s">
        <v>48</v>
      </c>
      <c r="O30" s="345"/>
      <c r="P30" s="345"/>
      <c r="Q30" s="346"/>
      <c r="R30" s="422" t="s">
        <v>49</v>
      </c>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4"/>
      <c r="AP30" s="425" t="s">
        <v>410</v>
      </c>
      <c r="AQ30" s="426"/>
      <c r="AR30" s="426"/>
      <c r="AS30" s="426"/>
      <c r="AT30" s="426"/>
      <c r="AU30" s="426"/>
      <c r="AV30" s="426"/>
      <c r="AW30" s="426"/>
      <c r="AX30" s="426"/>
      <c r="AY30" s="426"/>
      <c r="AZ30" s="427"/>
    </row>
    <row r="31" spans="1:52" ht="27" customHeight="1" x14ac:dyDescent="0.2">
      <c r="A31" s="306"/>
      <c r="B31" s="307"/>
      <c r="C31" s="307"/>
      <c r="D31" s="307"/>
      <c r="E31" s="307"/>
      <c r="F31" s="307"/>
      <c r="G31" s="307"/>
      <c r="H31" s="307"/>
      <c r="I31" s="307"/>
      <c r="J31" s="307"/>
      <c r="K31" s="307"/>
      <c r="L31" s="307"/>
      <c r="M31" s="308"/>
      <c r="N31" s="350"/>
      <c r="O31" s="351"/>
      <c r="P31" s="351"/>
      <c r="Q31" s="352"/>
      <c r="R31" s="428" t="s">
        <v>48</v>
      </c>
      <c r="S31" s="429"/>
      <c r="T31" s="430"/>
      <c r="U31" s="431" t="s">
        <v>50</v>
      </c>
      <c r="V31" s="432"/>
      <c r="W31" s="432"/>
      <c r="X31" s="431" t="s">
        <v>51</v>
      </c>
      <c r="Y31" s="432"/>
      <c r="Z31" s="432"/>
      <c r="AA31" s="431" t="s">
        <v>52</v>
      </c>
      <c r="AB31" s="432"/>
      <c r="AC31" s="432"/>
      <c r="AD31" s="431" t="s">
        <v>53</v>
      </c>
      <c r="AE31" s="432"/>
      <c r="AF31" s="432"/>
      <c r="AG31" s="431" t="s">
        <v>54</v>
      </c>
      <c r="AH31" s="432"/>
      <c r="AI31" s="432"/>
      <c r="AJ31" s="431" t="s">
        <v>55</v>
      </c>
      <c r="AK31" s="432"/>
      <c r="AL31" s="432"/>
      <c r="AM31" s="431" t="s">
        <v>56</v>
      </c>
      <c r="AN31" s="434"/>
      <c r="AO31" s="434"/>
      <c r="AP31" s="428" t="s">
        <v>57</v>
      </c>
      <c r="AQ31" s="429"/>
      <c r="AR31" s="429"/>
      <c r="AS31" s="429"/>
      <c r="AT31" s="429"/>
      <c r="AU31" s="429"/>
      <c r="AV31" s="429"/>
      <c r="AW31" s="430"/>
      <c r="AX31" s="433" t="s">
        <v>58</v>
      </c>
      <c r="AY31" s="433"/>
      <c r="AZ31" s="433"/>
    </row>
    <row r="32" spans="1:52" ht="20.85" customHeight="1" x14ac:dyDescent="0.2">
      <c r="A32" s="393" t="s">
        <v>59</v>
      </c>
      <c r="B32" s="394"/>
      <c r="C32" s="394"/>
      <c r="D32" s="394"/>
      <c r="E32" s="394"/>
      <c r="F32" s="394"/>
      <c r="G32" s="394"/>
      <c r="H32" s="394"/>
      <c r="I32" s="394"/>
      <c r="J32" s="394"/>
      <c r="K32" s="394"/>
      <c r="L32" s="394"/>
      <c r="M32" s="395"/>
      <c r="N32" s="326"/>
      <c r="O32" s="327"/>
      <c r="P32" s="327"/>
      <c r="Q32" s="328"/>
      <c r="R32" s="396"/>
      <c r="S32" s="397"/>
      <c r="T32" s="398"/>
      <c r="U32" s="396"/>
      <c r="V32" s="397"/>
      <c r="W32" s="398"/>
      <c r="X32" s="396"/>
      <c r="Y32" s="397"/>
      <c r="Z32" s="398"/>
      <c r="AA32" s="403" t="str">
        <f>IF($X32="〇","〇","")</f>
        <v/>
      </c>
      <c r="AB32" s="404"/>
      <c r="AC32" s="405"/>
      <c r="AD32" s="403" t="str">
        <f t="shared" ref="AD32:AD40" si="0">IF($X32="〇","〇","")</f>
        <v/>
      </c>
      <c r="AE32" s="404"/>
      <c r="AF32" s="405"/>
      <c r="AG32" s="403" t="str">
        <f t="shared" ref="AG32:AG40" si="1">IF($X32="〇","〇","")</f>
        <v/>
      </c>
      <c r="AH32" s="404"/>
      <c r="AI32" s="405"/>
      <c r="AJ32" s="403" t="str">
        <f t="shared" ref="AJ32:AJ40" si="2">IF($X32="〇","〇","")</f>
        <v/>
      </c>
      <c r="AK32" s="404"/>
      <c r="AL32" s="405"/>
      <c r="AM32" s="396"/>
      <c r="AN32" s="397"/>
      <c r="AO32" s="398"/>
      <c r="AP32" s="326"/>
      <c r="AQ32" s="327"/>
      <c r="AR32" s="327"/>
      <c r="AS32" s="327"/>
      <c r="AT32" s="327"/>
      <c r="AU32" s="327"/>
      <c r="AV32" s="327"/>
      <c r="AW32" s="328"/>
      <c r="AX32" s="399"/>
      <c r="AY32" s="400"/>
      <c r="AZ32" s="401"/>
    </row>
    <row r="33" spans="1:52" ht="20.85" customHeight="1" x14ac:dyDescent="0.2">
      <c r="A33" s="393" t="s">
        <v>60</v>
      </c>
      <c r="B33" s="394"/>
      <c r="C33" s="394"/>
      <c r="D33" s="394"/>
      <c r="E33" s="394"/>
      <c r="F33" s="394"/>
      <c r="G33" s="394"/>
      <c r="H33" s="394"/>
      <c r="I33" s="394"/>
      <c r="J33" s="394"/>
      <c r="K33" s="394"/>
      <c r="L33" s="394"/>
      <c r="M33" s="395"/>
      <c r="N33" s="326"/>
      <c r="O33" s="327"/>
      <c r="P33" s="327"/>
      <c r="Q33" s="328"/>
      <c r="R33" s="396"/>
      <c r="S33" s="397"/>
      <c r="T33" s="398"/>
      <c r="U33" s="396"/>
      <c r="V33" s="397"/>
      <c r="W33" s="398"/>
      <c r="X33" s="396"/>
      <c r="Y33" s="397"/>
      <c r="Z33" s="398"/>
      <c r="AA33" s="403" t="str">
        <f t="shared" ref="AA33:AA40" si="3">IF($X33="〇","〇","")</f>
        <v/>
      </c>
      <c r="AB33" s="404"/>
      <c r="AC33" s="405"/>
      <c r="AD33" s="403" t="str">
        <f t="shared" si="0"/>
        <v/>
      </c>
      <c r="AE33" s="404"/>
      <c r="AF33" s="405"/>
      <c r="AG33" s="403" t="str">
        <f t="shared" si="1"/>
        <v/>
      </c>
      <c r="AH33" s="404"/>
      <c r="AI33" s="405"/>
      <c r="AJ33" s="403" t="str">
        <f t="shared" si="2"/>
        <v/>
      </c>
      <c r="AK33" s="404"/>
      <c r="AL33" s="405"/>
      <c r="AM33" s="396"/>
      <c r="AN33" s="397"/>
      <c r="AO33" s="398"/>
      <c r="AP33" s="326"/>
      <c r="AQ33" s="327"/>
      <c r="AR33" s="327"/>
      <c r="AS33" s="327"/>
      <c r="AT33" s="327"/>
      <c r="AU33" s="327"/>
      <c r="AV33" s="327"/>
      <c r="AW33" s="328"/>
      <c r="AX33" s="399"/>
      <c r="AY33" s="400"/>
      <c r="AZ33" s="401"/>
    </row>
    <row r="34" spans="1:52" ht="20.85" customHeight="1" x14ac:dyDescent="0.2">
      <c r="A34" s="393" t="s">
        <v>61</v>
      </c>
      <c r="B34" s="394"/>
      <c r="C34" s="394"/>
      <c r="D34" s="394"/>
      <c r="E34" s="394"/>
      <c r="F34" s="394"/>
      <c r="G34" s="394"/>
      <c r="H34" s="394"/>
      <c r="I34" s="394"/>
      <c r="J34" s="394"/>
      <c r="K34" s="394"/>
      <c r="L34" s="394"/>
      <c r="M34" s="395"/>
      <c r="N34" s="326"/>
      <c r="O34" s="327"/>
      <c r="P34" s="327"/>
      <c r="Q34" s="328"/>
      <c r="R34" s="396"/>
      <c r="S34" s="397"/>
      <c r="T34" s="398"/>
      <c r="U34" s="396"/>
      <c r="V34" s="397"/>
      <c r="W34" s="398"/>
      <c r="X34" s="396"/>
      <c r="Y34" s="397"/>
      <c r="Z34" s="398"/>
      <c r="AA34" s="403" t="str">
        <f>IF($X34="〇","〇","")</f>
        <v/>
      </c>
      <c r="AB34" s="404"/>
      <c r="AC34" s="405"/>
      <c r="AD34" s="403" t="str">
        <f t="shared" si="0"/>
        <v/>
      </c>
      <c r="AE34" s="404"/>
      <c r="AF34" s="405"/>
      <c r="AG34" s="403" t="str">
        <f t="shared" si="1"/>
        <v/>
      </c>
      <c r="AH34" s="404"/>
      <c r="AI34" s="405"/>
      <c r="AJ34" s="403" t="str">
        <f t="shared" si="2"/>
        <v/>
      </c>
      <c r="AK34" s="404"/>
      <c r="AL34" s="405"/>
      <c r="AM34" s="396"/>
      <c r="AN34" s="397"/>
      <c r="AO34" s="398"/>
      <c r="AP34" s="326"/>
      <c r="AQ34" s="327"/>
      <c r="AR34" s="327"/>
      <c r="AS34" s="327"/>
      <c r="AT34" s="327"/>
      <c r="AU34" s="327"/>
      <c r="AV34" s="327"/>
      <c r="AW34" s="328"/>
      <c r="AX34" s="399"/>
      <c r="AY34" s="400"/>
      <c r="AZ34" s="401"/>
    </row>
    <row r="35" spans="1:52" ht="20.85" customHeight="1" x14ac:dyDescent="0.2">
      <c r="A35" s="393" t="s">
        <v>62</v>
      </c>
      <c r="B35" s="394"/>
      <c r="C35" s="394"/>
      <c r="D35" s="394"/>
      <c r="E35" s="394"/>
      <c r="F35" s="394"/>
      <c r="G35" s="394"/>
      <c r="H35" s="394"/>
      <c r="I35" s="394"/>
      <c r="J35" s="394"/>
      <c r="K35" s="394"/>
      <c r="L35" s="394"/>
      <c r="M35" s="395"/>
      <c r="N35" s="326"/>
      <c r="O35" s="327"/>
      <c r="P35" s="327"/>
      <c r="Q35" s="328"/>
      <c r="R35" s="396"/>
      <c r="S35" s="397"/>
      <c r="T35" s="398"/>
      <c r="U35" s="396"/>
      <c r="V35" s="397"/>
      <c r="W35" s="398"/>
      <c r="X35" s="396"/>
      <c r="Y35" s="397"/>
      <c r="Z35" s="398"/>
      <c r="AA35" s="403" t="str">
        <f t="shared" si="3"/>
        <v/>
      </c>
      <c r="AB35" s="404"/>
      <c r="AC35" s="405"/>
      <c r="AD35" s="403" t="str">
        <f t="shared" si="0"/>
        <v/>
      </c>
      <c r="AE35" s="404"/>
      <c r="AF35" s="405"/>
      <c r="AG35" s="403" t="str">
        <f t="shared" si="1"/>
        <v/>
      </c>
      <c r="AH35" s="404"/>
      <c r="AI35" s="405"/>
      <c r="AJ35" s="403" t="str">
        <f t="shared" si="2"/>
        <v/>
      </c>
      <c r="AK35" s="404"/>
      <c r="AL35" s="405"/>
      <c r="AM35" s="396"/>
      <c r="AN35" s="397"/>
      <c r="AO35" s="398"/>
      <c r="AP35" s="326"/>
      <c r="AQ35" s="327"/>
      <c r="AR35" s="327"/>
      <c r="AS35" s="327"/>
      <c r="AT35" s="327"/>
      <c r="AU35" s="327"/>
      <c r="AV35" s="327"/>
      <c r="AW35" s="328"/>
      <c r="AX35" s="399"/>
      <c r="AY35" s="400"/>
      <c r="AZ35" s="401"/>
    </row>
    <row r="36" spans="1:52" ht="20.85" customHeight="1" x14ac:dyDescent="0.2">
      <c r="A36" s="393" t="s">
        <v>63</v>
      </c>
      <c r="B36" s="394"/>
      <c r="C36" s="394"/>
      <c r="D36" s="394"/>
      <c r="E36" s="394"/>
      <c r="F36" s="394"/>
      <c r="G36" s="394"/>
      <c r="H36" s="394"/>
      <c r="I36" s="394"/>
      <c r="J36" s="394"/>
      <c r="K36" s="394"/>
      <c r="L36" s="394"/>
      <c r="M36" s="395"/>
      <c r="N36" s="326"/>
      <c r="O36" s="327"/>
      <c r="P36" s="327"/>
      <c r="Q36" s="327"/>
      <c r="R36" s="397"/>
      <c r="S36" s="397"/>
      <c r="T36" s="398"/>
      <c r="U36" s="396"/>
      <c r="V36" s="397"/>
      <c r="W36" s="398"/>
      <c r="X36" s="396"/>
      <c r="Y36" s="397"/>
      <c r="Z36" s="398"/>
      <c r="AA36" s="403" t="str">
        <f t="shared" si="3"/>
        <v/>
      </c>
      <c r="AB36" s="404"/>
      <c r="AC36" s="405"/>
      <c r="AD36" s="403" t="str">
        <f t="shared" si="0"/>
        <v/>
      </c>
      <c r="AE36" s="404"/>
      <c r="AF36" s="405"/>
      <c r="AG36" s="403" t="str">
        <f t="shared" si="1"/>
        <v/>
      </c>
      <c r="AH36" s="404"/>
      <c r="AI36" s="405"/>
      <c r="AJ36" s="403" t="str">
        <f t="shared" si="2"/>
        <v/>
      </c>
      <c r="AK36" s="404"/>
      <c r="AL36" s="405"/>
      <c r="AM36" s="396"/>
      <c r="AN36" s="397"/>
      <c r="AO36" s="398"/>
      <c r="AP36" s="409" t="s">
        <v>64</v>
      </c>
      <c r="AQ36" s="410"/>
      <c r="AR36" s="410"/>
      <c r="AS36" s="410"/>
      <c r="AT36" s="410"/>
      <c r="AU36" s="410"/>
      <c r="AV36" s="410"/>
      <c r="AW36" s="411"/>
      <c r="AX36" s="412" t="s">
        <v>64</v>
      </c>
      <c r="AY36" s="413"/>
      <c r="AZ36" s="414"/>
    </row>
    <row r="37" spans="1:52" ht="20.85" customHeight="1" x14ac:dyDescent="0.2">
      <c r="A37" s="393" t="s">
        <v>65</v>
      </c>
      <c r="B37" s="394"/>
      <c r="C37" s="394"/>
      <c r="D37" s="394"/>
      <c r="E37" s="394"/>
      <c r="F37" s="394"/>
      <c r="G37" s="394"/>
      <c r="H37" s="394"/>
      <c r="I37" s="394"/>
      <c r="J37" s="394"/>
      <c r="K37" s="394"/>
      <c r="L37" s="394"/>
      <c r="M37" s="395"/>
      <c r="N37" s="326"/>
      <c r="O37" s="327"/>
      <c r="P37" s="327"/>
      <c r="Q37" s="328"/>
      <c r="R37" s="396"/>
      <c r="S37" s="397"/>
      <c r="T37" s="398"/>
      <c r="U37" s="396"/>
      <c r="V37" s="397"/>
      <c r="W37" s="398"/>
      <c r="X37" s="396"/>
      <c r="Y37" s="397"/>
      <c r="Z37" s="398"/>
      <c r="AA37" s="403" t="str">
        <f t="shared" si="3"/>
        <v/>
      </c>
      <c r="AB37" s="404"/>
      <c r="AC37" s="405"/>
      <c r="AD37" s="403" t="str">
        <f t="shared" si="0"/>
        <v/>
      </c>
      <c r="AE37" s="404"/>
      <c r="AF37" s="405"/>
      <c r="AG37" s="403" t="str">
        <f t="shared" si="1"/>
        <v/>
      </c>
      <c r="AH37" s="404"/>
      <c r="AI37" s="405"/>
      <c r="AJ37" s="403" t="str">
        <f t="shared" si="2"/>
        <v/>
      </c>
      <c r="AK37" s="404"/>
      <c r="AL37" s="405"/>
      <c r="AM37" s="396"/>
      <c r="AN37" s="397"/>
      <c r="AO37" s="398"/>
      <c r="AP37" s="326"/>
      <c r="AQ37" s="327"/>
      <c r="AR37" s="327"/>
      <c r="AS37" s="327"/>
      <c r="AT37" s="327"/>
      <c r="AU37" s="327"/>
      <c r="AV37" s="327"/>
      <c r="AW37" s="328"/>
      <c r="AX37" s="399"/>
      <c r="AY37" s="400"/>
      <c r="AZ37" s="401"/>
    </row>
    <row r="38" spans="1:52" ht="20.85" customHeight="1" x14ac:dyDescent="0.2">
      <c r="A38" s="393" t="s">
        <v>66</v>
      </c>
      <c r="B38" s="394"/>
      <c r="C38" s="394"/>
      <c r="D38" s="394"/>
      <c r="E38" s="394"/>
      <c r="F38" s="394"/>
      <c r="G38" s="394"/>
      <c r="H38" s="394"/>
      <c r="I38" s="394"/>
      <c r="J38" s="394"/>
      <c r="K38" s="394"/>
      <c r="L38" s="394"/>
      <c r="M38" s="395"/>
      <c r="N38" s="326"/>
      <c r="O38" s="327"/>
      <c r="P38" s="327"/>
      <c r="Q38" s="328"/>
      <c r="R38" s="396"/>
      <c r="S38" s="397"/>
      <c r="T38" s="398"/>
      <c r="U38" s="396"/>
      <c r="V38" s="397"/>
      <c r="W38" s="398"/>
      <c r="X38" s="396"/>
      <c r="Y38" s="397"/>
      <c r="Z38" s="398"/>
      <c r="AA38" s="403" t="str">
        <f t="shared" si="3"/>
        <v/>
      </c>
      <c r="AB38" s="404"/>
      <c r="AC38" s="405"/>
      <c r="AD38" s="403" t="str">
        <f t="shared" si="0"/>
        <v/>
      </c>
      <c r="AE38" s="404"/>
      <c r="AF38" s="405"/>
      <c r="AG38" s="403" t="str">
        <f t="shared" si="1"/>
        <v/>
      </c>
      <c r="AH38" s="404"/>
      <c r="AI38" s="405"/>
      <c r="AJ38" s="403" t="str">
        <f t="shared" si="2"/>
        <v/>
      </c>
      <c r="AK38" s="404"/>
      <c r="AL38" s="405"/>
      <c r="AM38" s="396"/>
      <c r="AN38" s="397"/>
      <c r="AO38" s="398"/>
      <c r="AP38" s="326"/>
      <c r="AQ38" s="327"/>
      <c r="AR38" s="327"/>
      <c r="AS38" s="327"/>
      <c r="AT38" s="327"/>
      <c r="AU38" s="327"/>
      <c r="AV38" s="327"/>
      <c r="AW38" s="328"/>
      <c r="AX38" s="399"/>
      <c r="AY38" s="400"/>
      <c r="AZ38" s="401"/>
    </row>
    <row r="39" spans="1:52" ht="20.85" customHeight="1" x14ac:dyDescent="0.2">
      <c r="A39" s="393" t="s">
        <v>67</v>
      </c>
      <c r="B39" s="394"/>
      <c r="C39" s="394"/>
      <c r="D39" s="394"/>
      <c r="E39" s="394"/>
      <c r="F39" s="394"/>
      <c r="G39" s="394"/>
      <c r="H39" s="394"/>
      <c r="I39" s="394"/>
      <c r="J39" s="394"/>
      <c r="K39" s="394"/>
      <c r="L39" s="394"/>
      <c r="M39" s="395"/>
      <c r="N39" s="326"/>
      <c r="O39" s="327"/>
      <c r="P39" s="327"/>
      <c r="Q39" s="327"/>
      <c r="R39" s="397"/>
      <c r="S39" s="397"/>
      <c r="T39" s="398"/>
      <c r="U39" s="396"/>
      <c r="V39" s="397"/>
      <c r="W39" s="398"/>
      <c r="X39" s="396"/>
      <c r="Y39" s="397"/>
      <c r="Z39" s="398"/>
      <c r="AA39" s="403" t="str">
        <f t="shared" si="3"/>
        <v/>
      </c>
      <c r="AB39" s="404"/>
      <c r="AC39" s="405"/>
      <c r="AD39" s="403" t="str">
        <f t="shared" si="0"/>
        <v/>
      </c>
      <c r="AE39" s="404"/>
      <c r="AF39" s="405"/>
      <c r="AG39" s="403" t="str">
        <f t="shared" si="1"/>
        <v/>
      </c>
      <c r="AH39" s="404"/>
      <c r="AI39" s="405"/>
      <c r="AJ39" s="403" t="str">
        <f t="shared" si="2"/>
        <v/>
      </c>
      <c r="AK39" s="404"/>
      <c r="AL39" s="405"/>
      <c r="AM39" s="396"/>
      <c r="AN39" s="397"/>
      <c r="AO39" s="398"/>
      <c r="AP39" s="409" t="s">
        <v>64</v>
      </c>
      <c r="AQ39" s="410"/>
      <c r="AR39" s="410"/>
      <c r="AS39" s="410"/>
      <c r="AT39" s="410"/>
      <c r="AU39" s="410"/>
      <c r="AV39" s="410"/>
      <c r="AW39" s="411"/>
      <c r="AX39" s="412" t="s">
        <v>64</v>
      </c>
      <c r="AY39" s="413"/>
      <c r="AZ39" s="414"/>
    </row>
    <row r="40" spans="1:52" ht="20.85" customHeight="1" x14ac:dyDescent="0.2">
      <c r="A40" s="393" t="s">
        <v>68</v>
      </c>
      <c r="B40" s="394"/>
      <c r="C40" s="394"/>
      <c r="D40" s="394"/>
      <c r="E40" s="394"/>
      <c r="F40" s="394"/>
      <c r="G40" s="394"/>
      <c r="H40" s="394"/>
      <c r="I40" s="394"/>
      <c r="J40" s="394"/>
      <c r="K40" s="394"/>
      <c r="L40" s="394"/>
      <c r="M40" s="395"/>
      <c r="N40" s="326"/>
      <c r="O40" s="327"/>
      <c r="P40" s="327"/>
      <c r="Q40" s="328"/>
      <c r="R40" s="396"/>
      <c r="S40" s="397"/>
      <c r="T40" s="398"/>
      <c r="U40" s="396"/>
      <c r="V40" s="397"/>
      <c r="W40" s="398"/>
      <c r="X40" s="396"/>
      <c r="Y40" s="397"/>
      <c r="Z40" s="398"/>
      <c r="AA40" s="403" t="str">
        <f t="shared" si="3"/>
        <v/>
      </c>
      <c r="AB40" s="404"/>
      <c r="AC40" s="405"/>
      <c r="AD40" s="403" t="str">
        <f t="shared" si="0"/>
        <v/>
      </c>
      <c r="AE40" s="404"/>
      <c r="AF40" s="405"/>
      <c r="AG40" s="403" t="str">
        <f t="shared" si="1"/>
        <v/>
      </c>
      <c r="AH40" s="404"/>
      <c r="AI40" s="405"/>
      <c r="AJ40" s="403" t="str">
        <f t="shared" si="2"/>
        <v/>
      </c>
      <c r="AK40" s="404"/>
      <c r="AL40" s="405"/>
      <c r="AM40" s="396"/>
      <c r="AN40" s="397"/>
      <c r="AO40" s="398"/>
      <c r="AP40" s="326"/>
      <c r="AQ40" s="327"/>
      <c r="AR40" s="327"/>
      <c r="AS40" s="327"/>
      <c r="AT40" s="327"/>
      <c r="AU40" s="327"/>
      <c r="AV40" s="327"/>
      <c r="AW40" s="328"/>
      <c r="AX40" s="399"/>
      <c r="AY40" s="400"/>
      <c r="AZ40" s="401"/>
    </row>
    <row r="41" spans="1:52" ht="13.2" customHeight="1" x14ac:dyDescent="0.2">
      <c r="A41" s="334" t="s">
        <v>14</v>
      </c>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row>
    <row r="42" spans="1:52" ht="13.2" customHeight="1" x14ac:dyDescent="0.2">
      <c r="A42" s="461"/>
      <c r="B42" s="461"/>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row>
    <row r="43" spans="1:52" ht="13.2" x14ac:dyDescent="0.2">
      <c r="A43" s="406" t="s">
        <v>411</v>
      </c>
      <c r="B43" s="406"/>
      <c r="C43" s="406"/>
      <c r="D43" s="406"/>
      <c r="E43" s="406"/>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406"/>
      <c r="AX43" s="406"/>
      <c r="AY43" s="406"/>
      <c r="AZ43" s="406"/>
    </row>
    <row r="44" spans="1:52" ht="40.200000000000003" customHeight="1" x14ac:dyDescent="0.2">
      <c r="A44" s="408" t="s">
        <v>408</v>
      </c>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7" t="s">
        <v>409</v>
      </c>
      <c r="AT44" s="407"/>
      <c r="AU44" s="407"/>
      <c r="AV44" s="407"/>
      <c r="AW44" s="407"/>
      <c r="AX44" s="407"/>
      <c r="AY44" s="407"/>
      <c r="AZ44" s="407"/>
    </row>
    <row r="45" spans="1:52" ht="13.2" x14ac:dyDescent="0.2">
      <c r="A45" s="334"/>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4"/>
      <c r="AY45" s="334"/>
      <c r="AZ45" s="334"/>
    </row>
    <row r="46" spans="1:52" ht="30" customHeight="1" x14ac:dyDescent="0.2">
      <c r="A46" s="128" t="s">
        <v>69</v>
      </c>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row>
    <row r="47" spans="1:52" ht="16.5" customHeight="1" x14ac:dyDescent="0.2">
      <c r="A47" s="402" t="s">
        <v>70</v>
      </c>
      <c r="B47" s="373"/>
      <c r="C47" s="373"/>
      <c r="D47" s="373"/>
      <c r="E47" s="373"/>
      <c r="F47" s="373"/>
      <c r="G47" s="373"/>
      <c r="H47" s="373"/>
      <c r="I47" s="373"/>
      <c r="J47" s="373"/>
      <c r="K47" s="373"/>
      <c r="L47" s="373"/>
      <c r="M47" s="373"/>
      <c r="N47" s="373"/>
      <c r="O47" s="374"/>
      <c r="P47" s="326"/>
      <c r="Q47" s="327"/>
      <c r="R47" s="328"/>
      <c r="S47" s="329" t="s">
        <v>8</v>
      </c>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5"/>
    </row>
    <row r="48" spans="1:52" ht="16.5" customHeight="1" x14ac:dyDescent="0.2">
      <c r="A48" s="375"/>
      <c r="B48" s="376"/>
      <c r="C48" s="376"/>
      <c r="D48" s="376"/>
      <c r="E48" s="376"/>
      <c r="F48" s="376"/>
      <c r="G48" s="376"/>
      <c r="H48" s="376"/>
      <c r="I48" s="376"/>
      <c r="J48" s="376"/>
      <c r="K48" s="376"/>
      <c r="L48" s="376"/>
      <c r="M48" s="376"/>
      <c r="N48" s="376"/>
      <c r="O48" s="377"/>
      <c r="P48" s="326"/>
      <c r="Q48" s="327"/>
      <c r="R48" s="328"/>
      <c r="S48" s="329" t="s">
        <v>9</v>
      </c>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5"/>
    </row>
    <row r="49" spans="1:52" ht="16.5" customHeight="1" x14ac:dyDescent="0.2">
      <c r="A49" s="375"/>
      <c r="B49" s="376"/>
      <c r="C49" s="376"/>
      <c r="D49" s="376"/>
      <c r="E49" s="376"/>
      <c r="F49" s="376"/>
      <c r="G49" s="376"/>
      <c r="H49" s="376"/>
      <c r="I49" s="376"/>
      <c r="J49" s="376"/>
      <c r="K49" s="376"/>
      <c r="L49" s="376"/>
      <c r="M49" s="376"/>
      <c r="N49" s="376"/>
      <c r="O49" s="377"/>
      <c r="P49" s="326"/>
      <c r="Q49" s="327"/>
      <c r="R49" s="328"/>
      <c r="S49" s="329" t="s">
        <v>10</v>
      </c>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5"/>
    </row>
    <row r="50" spans="1:52" ht="16.5" customHeight="1" x14ac:dyDescent="0.2">
      <c r="A50" s="378"/>
      <c r="B50" s="379"/>
      <c r="C50" s="379"/>
      <c r="D50" s="379"/>
      <c r="E50" s="379"/>
      <c r="F50" s="379"/>
      <c r="G50" s="379"/>
      <c r="H50" s="379"/>
      <c r="I50" s="379"/>
      <c r="J50" s="379"/>
      <c r="K50" s="379"/>
      <c r="L50" s="379"/>
      <c r="M50" s="379"/>
      <c r="N50" s="379"/>
      <c r="O50" s="380"/>
      <c r="P50" s="326"/>
      <c r="Q50" s="327"/>
      <c r="R50" s="328"/>
      <c r="S50" s="329" t="s">
        <v>19</v>
      </c>
      <c r="T50" s="330"/>
      <c r="U50" s="330"/>
      <c r="V50" s="330"/>
      <c r="W50" s="330"/>
      <c r="X50" s="371" t="s">
        <v>71</v>
      </c>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7" t="s">
        <v>72</v>
      </c>
    </row>
    <row r="51" spans="1:52" ht="11.25" customHeight="1" x14ac:dyDescent="0.2">
      <c r="A51" s="334" t="s">
        <v>14</v>
      </c>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row>
    <row r="52" spans="1:52" ht="24" customHeight="1" x14ac:dyDescent="0.2">
      <c r="A52" s="128" t="s">
        <v>15</v>
      </c>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row>
    <row r="53" spans="1:52" ht="16.5" customHeight="1" x14ac:dyDescent="0.2">
      <c r="A53" s="372" t="s">
        <v>73</v>
      </c>
      <c r="B53" s="373"/>
      <c r="C53" s="373"/>
      <c r="D53" s="373"/>
      <c r="E53" s="373"/>
      <c r="F53" s="373"/>
      <c r="G53" s="373"/>
      <c r="H53" s="373"/>
      <c r="I53" s="374"/>
      <c r="J53" s="344" t="s">
        <v>74</v>
      </c>
      <c r="K53" s="345"/>
      <c r="L53" s="345"/>
      <c r="M53" s="345"/>
      <c r="N53" s="345"/>
      <c r="O53" s="345"/>
      <c r="P53" s="346"/>
      <c r="Q53" s="381" t="s">
        <v>75</v>
      </c>
      <c r="R53" s="382"/>
      <c r="S53" s="382"/>
      <c r="T53" s="382"/>
      <c r="U53" s="382"/>
      <c r="V53" s="382"/>
      <c r="W53" s="382"/>
      <c r="X53" s="382"/>
      <c r="Y53" s="382"/>
      <c r="Z53" s="382"/>
      <c r="AA53" s="382"/>
      <c r="AB53" s="382"/>
      <c r="AC53" s="382"/>
      <c r="AD53" s="382"/>
      <c r="AE53" s="382"/>
      <c r="AF53" s="382"/>
      <c r="AG53" s="382"/>
      <c r="AH53" s="382"/>
      <c r="AI53" s="382"/>
      <c r="AJ53" s="382"/>
      <c r="AK53" s="382"/>
      <c r="AL53" s="382"/>
      <c r="AM53" s="382"/>
      <c r="AN53" s="382"/>
      <c r="AO53" s="382"/>
      <c r="AP53" s="382"/>
      <c r="AQ53" s="382"/>
      <c r="AR53" s="382"/>
      <c r="AS53" s="382"/>
      <c r="AT53" s="383"/>
      <c r="AU53" s="384" t="s">
        <v>76</v>
      </c>
      <c r="AV53" s="385"/>
      <c r="AW53" s="385"/>
      <c r="AX53" s="385"/>
      <c r="AY53" s="385"/>
      <c r="AZ53" s="386"/>
    </row>
    <row r="54" spans="1:52" ht="16.5" customHeight="1" x14ac:dyDescent="0.2">
      <c r="A54" s="375"/>
      <c r="B54" s="376"/>
      <c r="C54" s="376"/>
      <c r="D54" s="376"/>
      <c r="E54" s="376"/>
      <c r="F54" s="376"/>
      <c r="G54" s="376"/>
      <c r="H54" s="376"/>
      <c r="I54" s="377"/>
      <c r="J54" s="347"/>
      <c r="K54" s="348"/>
      <c r="L54" s="348"/>
      <c r="M54" s="348"/>
      <c r="N54" s="348"/>
      <c r="O54" s="348"/>
      <c r="P54" s="349"/>
      <c r="Q54" s="344" t="s">
        <v>77</v>
      </c>
      <c r="R54" s="345"/>
      <c r="S54" s="345"/>
      <c r="T54" s="345"/>
      <c r="U54" s="346"/>
      <c r="V54" s="344" t="s">
        <v>77</v>
      </c>
      <c r="W54" s="345"/>
      <c r="X54" s="345"/>
      <c r="Y54" s="345"/>
      <c r="Z54" s="346"/>
      <c r="AA54" s="344" t="s">
        <v>78</v>
      </c>
      <c r="AB54" s="345"/>
      <c r="AC54" s="345"/>
      <c r="AD54" s="345"/>
      <c r="AE54" s="346"/>
      <c r="AF54" s="362" t="s">
        <v>79</v>
      </c>
      <c r="AG54" s="363"/>
      <c r="AH54" s="363"/>
      <c r="AI54" s="363"/>
      <c r="AJ54" s="364"/>
      <c r="AK54" s="362" t="s">
        <v>80</v>
      </c>
      <c r="AL54" s="363"/>
      <c r="AM54" s="363"/>
      <c r="AN54" s="363"/>
      <c r="AO54" s="364"/>
      <c r="AP54" s="344" t="s">
        <v>81</v>
      </c>
      <c r="AQ54" s="345"/>
      <c r="AR54" s="345"/>
      <c r="AS54" s="345"/>
      <c r="AT54" s="346"/>
      <c r="AU54" s="387"/>
      <c r="AV54" s="388"/>
      <c r="AW54" s="388"/>
      <c r="AX54" s="388"/>
      <c r="AY54" s="388"/>
      <c r="AZ54" s="389"/>
    </row>
    <row r="55" spans="1:52" ht="16.5" customHeight="1" x14ac:dyDescent="0.2">
      <c r="A55" s="375"/>
      <c r="B55" s="376"/>
      <c r="C55" s="376"/>
      <c r="D55" s="376"/>
      <c r="E55" s="376"/>
      <c r="F55" s="376"/>
      <c r="G55" s="376"/>
      <c r="H55" s="376"/>
      <c r="I55" s="377"/>
      <c r="J55" s="350" t="s">
        <v>82</v>
      </c>
      <c r="K55" s="351"/>
      <c r="L55" s="351"/>
      <c r="M55" s="351"/>
      <c r="N55" s="351"/>
      <c r="O55" s="351"/>
      <c r="P55" s="352"/>
      <c r="Q55" s="368" t="s">
        <v>83</v>
      </c>
      <c r="R55" s="369"/>
      <c r="S55" s="369"/>
      <c r="T55" s="369"/>
      <c r="U55" s="370"/>
      <c r="V55" s="368" t="s">
        <v>84</v>
      </c>
      <c r="W55" s="369"/>
      <c r="X55" s="369"/>
      <c r="Y55" s="369"/>
      <c r="Z55" s="370"/>
      <c r="AA55" s="359"/>
      <c r="AB55" s="360"/>
      <c r="AC55" s="360"/>
      <c r="AD55" s="360"/>
      <c r="AE55" s="361"/>
      <c r="AF55" s="365"/>
      <c r="AG55" s="366"/>
      <c r="AH55" s="366"/>
      <c r="AI55" s="366"/>
      <c r="AJ55" s="367"/>
      <c r="AK55" s="365"/>
      <c r="AL55" s="366"/>
      <c r="AM55" s="366"/>
      <c r="AN55" s="366"/>
      <c r="AO55" s="367"/>
      <c r="AP55" s="350"/>
      <c r="AQ55" s="351"/>
      <c r="AR55" s="351"/>
      <c r="AS55" s="351"/>
      <c r="AT55" s="352"/>
      <c r="AU55" s="390"/>
      <c r="AV55" s="391"/>
      <c r="AW55" s="391"/>
      <c r="AX55" s="391"/>
      <c r="AY55" s="391"/>
      <c r="AZ55" s="392"/>
    </row>
    <row r="56" spans="1:52" ht="19.5" customHeight="1" x14ac:dyDescent="0.15">
      <c r="A56" s="378"/>
      <c r="B56" s="379"/>
      <c r="C56" s="379"/>
      <c r="D56" s="379"/>
      <c r="E56" s="379"/>
      <c r="F56" s="379"/>
      <c r="G56" s="379"/>
      <c r="H56" s="379"/>
      <c r="I56" s="380"/>
      <c r="J56" s="357" t="str">
        <f>IF(Q56+V56+AA56+AF56+AK56+AP56+AU56=0,"",Q56+V56+AA56+AF56+AK56+AP56+AU56)</f>
        <v/>
      </c>
      <c r="K56" s="358"/>
      <c r="L56" s="358"/>
      <c r="M56" s="358"/>
      <c r="N56" s="358"/>
      <c r="O56" s="355" t="s">
        <v>11</v>
      </c>
      <c r="P56" s="356"/>
      <c r="Q56" s="353"/>
      <c r="R56" s="354"/>
      <c r="S56" s="354"/>
      <c r="T56" s="355" t="s">
        <v>11</v>
      </c>
      <c r="U56" s="356"/>
      <c r="V56" s="353"/>
      <c r="W56" s="354"/>
      <c r="X56" s="354"/>
      <c r="Y56" s="355" t="s">
        <v>11</v>
      </c>
      <c r="Z56" s="356"/>
      <c r="AA56" s="353"/>
      <c r="AB56" s="354"/>
      <c r="AC56" s="354"/>
      <c r="AD56" s="355" t="s">
        <v>11</v>
      </c>
      <c r="AE56" s="356"/>
      <c r="AF56" s="353"/>
      <c r="AG56" s="354"/>
      <c r="AH56" s="354"/>
      <c r="AI56" s="355" t="s">
        <v>11</v>
      </c>
      <c r="AJ56" s="356"/>
      <c r="AK56" s="353"/>
      <c r="AL56" s="354"/>
      <c r="AM56" s="354"/>
      <c r="AN56" s="355" t="s">
        <v>11</v>
      </c>
      <c r="AO56" s="356"/>
      <c r="AP56" s="353"/>
      <c r="AQ56" s="354"/>
      <c r="AR56" s="354"/>
      <c r="AS56" s="355" t="s">
        <v>11</v>
      </c>
      <c r="AT56" s="356"/>
      <c r="AU56" s="353"/>
      <c r="AV56" s="354"/>
      <c r="AW56" s="354"/>
      <c r="AX56" s="354"/>
      <c r="AY56" s="355" t="s">
        <v>11</v>
      </c>
      <c r="AZ56" s="356"/>
    </row>
    <row r="57" spans="1:52" ht="26.1" customHeight="1" x14ac:dyDescent="0.2">
      <c r="A57" s="336" t="s">
        <v>85</v>
      </c>
      <c r="B57" s="336"/>
      <c r="C57" s="336"/>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row>
    <row r="58" spans="1:52" ht="16.5" customHeight="1" x14ac:dyDescent="0.2">
      <c r="A58" s="344" t="s">
        <v>311</v>
      </c>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6"/>
    </row>
    <row r="59" spans="1:52" ht="16.5" customHeight="1" x14ac:dyDescent="0.2">
      <c r="A59" s="347"/>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c r="AR59" s="348"/>
      <c r="AS59" s="348"/>
      <c r="AT59" s="348"/>
      <c r="AU59" s="348"/>
      <c r="AV59" s="348"/>
      <c r="AW59" s="348"/>
      <c r="AX59" s="348"/>
      <c r="AY59" s="348"/>
      <c r="AZ59" s="349"/>
    </row>
    <row r="60" spans="1:52" ht="16.5" customHeight="1" x14ac:dyDescent="0.2">
      <c r="A60" s="347"/>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8"/>
      <c r="AY60" s="348"/>
      <c r="AZ60" s="349"/>
    </row>
    <row r="61" spans="1:52" ht="16.5" customHeight="1" x14ac:dyDescent="0.2">
      <c r="A61" s="350"/>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2"/>
    </row>
    <row r="62" spans="1:52" ht="16.5" customHeight="1" x14ac:dyDescent="0.2">
      <c r="A62" s="339" t="s">
        <v>86</v>
      </c>
      <c r="B62" s="340"/>
      <c r="C62" s="340"/>
      <c r="D62" s="340"/>
      <c r="E62" s="340"/>
      <c r="F62" s="340"/>
      <c r="G62" s="340"/>
      <c r="H62" s="340"/>
      <c r="I62" s="340"/>
      <c r="J62" s="340"/>
      <c r="K62" s="340"/>
      <c r="L62" s="340"/>
      <c r="M62" s="341"/>
      <c r="N62" s="339" t="s">
        <v>87</v>
      </c>
      <c r="O62" s="340"/>
      <c r="P62" s="340"/>
      <c r="Q62" s="340"/>
      <c r="R62" s="340"/>
      <c r="S62" s="340"/>
      <c r="T62" s="340"/>
      <c r="U62" s="340"/>
      <c r="V62" s="340"/>
      <c r="W62" s="340"/>
      <c r="X62" s="340"/>
      <c r="Y62" s="340"/>
      <c r="Z62" s="341"/>
      <c r="AA62" s="339" t="s">
        <v>86</v>
      </c>
      <c r="AB62" s="342"/>
      <c r="AC62" s="342"/>
      <c r="AD62" s="342"/>
      <c r="AE62" s="342"/>
      <c r="AF62" s="342"/>
      <c r="AG62" s="342"/>
      <c r="AH62" s="342"/>
      <c r="AI62" s="342"/>
      <c r="AJ62" s="342"/>
      <c r="AK62" s="342"/>
      <c r="AL62" s="343"/>
      <c r="AM62" s="339" t="s">
        <v>87</v>
      </c>
      <c r="AN62" s="342"/>
      <c r="AO62" s="342"/>
      <c r="AP62" s="342"/>
      <c r="AQ62" s="342"/>
      <c r="AR62" s="342"/>
      <c r="AS62" s="342"/>
      <c r="AT62" s="342"/>
      <c r="AU62" s="342"/>
      <c r="AV62" s="342"/>
      <c r="AW62" s="342"/>
      <c r="AX62" s="342"/>
      <c r="AY62" s="342"/>
      <c r="AZ62" s="343"/>
    </row>
    <row r="63" spans="1:52" ht="21" customHeight="1" x14ac:dyDescent="0.2">
      <c r="A63" s="337"/>
      <c r="B63" s="337"/>
      <c r="C63" s="337"/>
      <c r="D63" s="337"/>
      <c r="E63" s="337"/>
      <c r="F63" s="337"/>
      <c r="G63" s="337"/>
      <c r="H63" s="337"/>
      <c r="I63" s="337"/>
      <c r="J63" s="337"/>
      <c r="K63" s="337"/>
      <c r="L63" s="337"/>
      <c r="M63" s="337"/>
      <c r="N63" s="338"/>
      <c r="O63" s="338"/>
      <c r="P63" s="338"/>
      <c r="Q63" s="338"/>
      <c r="R63" s="338"/>
      <c r="S63" s="338"/>
      <c r="T63" s="338"/>
      <c r="U63" s="338"/>
      <c r="V63" s="338"/>
      <c r="W63" s="338"/>
      <c r="X63" s="338"/>
      <c r="Y63" s="338"/>
      <c r="Z63" s="338"/>
      <c r="AA63" s="337"/>
      <c r="AB63" s="337"/>
      <c r="AC63" s="337"/>
      <c r="AD63" s="337"/>
      <c r="AE63" s="337"/>
      <c r="AF63" s="337"/>
      <c r="AG63" s="337"/>
      <c r="AH63" s="337"/>
      <c r="AI63" s="337"/>
      <c r="AJ63" s="337"/>
      <c r="AK63" s="337"/>
      <c r="AL63" s="337"/>
      <c r="AM63" s="338"/>
      <c r="AN63" s="338"/>
      <c r="AO63" s="338"/>
      <c r="AP63" s="338"/>
      <c r="AQ63" s="338"/>
      <c r="AR63" s="338"/>
      <c r="AS63" s="338"/>
      <c r="AT63" s="338"/>
      <c r="AU63" s="338"/>
      <c r="AV63" s="338"/>
      <c r="AW63" s="338"/>
      <c r="AX63" s="338"/>
      <c r="AY63" s="338"/>
      <c r="AZ63" s="338"/>
    </row>
    <row r="64" spans="1:52" ht="21" customHeight="1" x14ac:dyDescent="0.2">
      <c r="A64" s="337"/>
      <c r="B64" s="337"/>
      <c r="C64" s="337"/>
      <c r="D64" s="337"/>
      <c r="E64" s="337"/>
      <c r="F64" s="337"/>
      <c r="G64" s="337"/>
      <c r="H64" s="337"/>
      <c r="I64" s="337"/>
      <c r="J64" s="337"/>
      <c r="K64" s="337"/>
      <c r="L64" s="337"/>
      <c r="M64" s="337"/>
      <c r="N64" s="338"/>
      <c r="O64" s="338"/>
      <c r="P64" s="338"/>
      <c r="Q64" s="338"/>
      <c r="R64" s="338"/>
      <c r="S64" s="338"/>
      <c r="T64" s="338"/>
      <c r="U64" s="338"/>
      <c r="V64" s="338"/>
      <c r="W64" s="338"/>
      <c r="X64" s="338"/>
      <c r="Y64" s="338"/>
      <c r="Z64" s="338"/>
      <c r="AA64" s="337"/>
      <c r="AB64" s="337"/>
      <c r="AC64" s="337"/>
      <c r="AD64" s="337"/>
      <c r="AE64" s="337"/>
      <c r="AF64" s="337"/>
      <c r="AG64" s="337"/>
      <c r="AH64" s="337"/>
      <c r="AI64" s="337"/>
      <c r="AJ64" s="337"/>
      <c r="AK64" s="337"/>
      <c r="AL64" s="337"/>
      <c r="AM64" s="338"/>
      <c r="AN64" s="338"/>
      <c r="AO64" s="338"/>
      <c r="AP64" s="338"/>
      <c r="AQ64" s="338"/>
      <c r="AR64" s="338"/>
      <c r="AS64" s="338"/>
      <c r="AT64" s="338"/>
      <c r="AU64" s="338"/>
      <c r="AV64" s="338"/>
      <c r="AW64" s="338"/>
      <c r="AX64" s="338"/>
      <c r="AY64" s="338"/>
      <c r="AZ64" s="338"/>
    </row>
    <row r="65" spans="1:114" ht="21" customHeight="1" x14ac:dyDescent="0.2">
      <c r="A65" s="337"/>
      <c r="B65" s="337"/>
      <c r="C65" s="337"/>
      <c r="D65" s="337"/>
      <c r="E65" s="337"/>
      <c r="F65" s="337"/>
      <c r="G65" s="337"/>
      <c r="H65" s="337"/>
      <c r="I65" s="337"/>
      <c r="J65" s="337"/>
      <c r="K65" s="337"/>
      <c r="L65" s="337"/>
      <c r="M65" s="337"/>
      <c r="N65" s="338"/>
      <c r="O65" s="338"/>
      <c r="P65" s="338"/>
      <c r="Q65" s="338"/>
      <c r="R65" s="338"/>
      <c r="S65" s="338"/>
      <c r="T65" s="338"/>
      <c r="U65" s="338"/>
      <c r="V65" s="338"/>
      <c r="W65" s="338"/>
      <c r="X65" s="338"/>
      <c r="Y65" s="338"/>
      <c r="Z65" s="338"/>
      <c r="AA65" s="337"/>
      <c r="AB65" s="337"/>
      <c r="AC65" s="337"/>
      <c r="AD65" s="337"/>
      <c r="AE65" s="337"/>
      <c r="AF65" s="337"/>
      <c r="AG65" s="337"/>
      <c r="AH65" s="337"/>
      <c r="AI65" s="337"/>
      <c r="AJ65" s="337"/>
      <c r="AK65" s="337"/>
      <c r="AL65" s="337"/>
      <c r="AM65" s="338"/>
      <c r="AN65" s="338"/>
      <c r="AO65" s="338"/>
      <c r="AP65" s="338"/>
      <c r="AQ65" s="338"/>
      <c r="AR65" s="338"/>
      <c r="AS65" s="338"/>
      <c r="AT65" s="338"/>
      <c r="AU65" s="338"/>
      <c r="AV65" s="338"/>
      <c r="AW65" s="338"/>
      <c r="AX65" s="338"/>
      <c r="AY65" s="338"/>
      <c r="AZ65" s="338"/>
    </row>
    <row r="66" spans="1:114" ht="21" customHeight="1" x14ac:dyDescent="0.2">
      <c r="A66" s="337"/>
      <c r="B66" s="337"/>
      <c r="C66" s="337"/>
      <c r="D66" s="337"/>
      <c r="E66" s="337"/>
      <c r="F66" s="337"/>
      <c r="G66" s="337"/>
      <c r="H66" s="337"/>
      <c r="I66" s="337"/>
      <c r="J66" s="337"/>
      <c r="K66" s="337"/>
      <c r="L66" s="337"/>
      <c r="M66" s="337"/>
      <c r="N66" s="338"/>
      <c r="O66" s="338"/>
      <c r="P66" s="338"/>
      <c r="Q66" s="338"/>
      <c r="R66" s="338"/>
      <c r="S66" s="338"/>
      <c r="T66" s="338"/>
      <c r="U66" s="338"/>
      <c r="V66" s="338"/>
      <c r="W66" s="338"/>
      <c r="X66" s="338"/>
      <c r="Y66" s="338"/>
      <c r="Z66" s="338"/>
      <c r="AA66" s="337"/>
      <c r="AB66" s="337"/>
      <c r="AC66" s="337"/>
      <c r="AD66" s="337"/>
      <c r="AE66" s="337"/>
      <c r="AF66" s="337"/>
      <c r="AG66" s="337"/>
      <c r="AH66" s="337"/>
      <c r="AI66" s="337"/>
      <c r="AJ66" s="337"/>
      <c r="AK66" s="337"/>
      <c r="AL66" s="337"/>
      <c r="AM66" s="338"/>
      <c r="AN66" s="338"/>
      <c r="AO66" s="338"/>
      <c r="AP66" s="338"/>
      <c r="AQ66" s="338"/>
      <c r="AR66" s="338"/>
      <c r="AS66" s="338"/>
      <c r="AT66" s="338"/>
      <c r="AU66" s="338"/>
      <c r="AV66" s="338"/>
      <c r="AW66" s="338"/>
      <c r="AX66" s="338"/>
      <c r="AY66" s="338"/>
      <c r="AZ66" s="338"/>
    </row>
    <row r="67" spans="1:114" ht="21" customHeight="1" x14ac:dyDescent="0.2">
      <c r="A67" s="337"/>
      <c r="B67" s="337"/>
      <c r="C67" s="337"/>
      <c r="D67" s="337"/>
      <c r="E67" s="337"/>
      <c r="F67" s="337"/>
      <c r="G67" s="337"/>
      <c r="H67" s="337"/>
      <c r="I67" s="337"/>
      <c r="J67" s="337"/>
      <c r="K67" s="337"/>
      <c r="L67" s="337"/>
      <c r="M67" s="337"/>
      <c r="N67" s="338"/>
      <c r="O67" s="338"/>
      <c r="P67" s="338"/>
      <c r="Q67" s="338"/>
      <c r="R67" s="338"/>
      <c r="S67" s="338"/>
      <c r="T67" s="338"/>
      <c r="U67" s="338"/>
      <c r="V67" s="338"/>
      <c r="W67" s="338"/>
      <c r="X67" s="338"/>
      <c r="Y67" s="338"/>
      <c r="Z67" s="338"/>
      <c r="AA67" s="337"/>
      <c r="AB67" s="337"/>
      <c r="AC67" s="337"/>
      <c r="AD67" s="337"/>
      <c r="AE67" s="337"/>
      <c r="AF67" s="337"/>
      <c r="AG67" s="337"/>
      <c r="AH67" s="337"/>
      <c r="AI67" s="337"/>
      <c r="AJ67" s="337"/>
      <c r="AK67" s="337"/>
      <c r="AL67" s="337"/>
      <c r="AM67" s="338"/>
      <c r="AN67" s="338"/>
      <c r="AO67" s="338"/>
      <c r="AP67" s="338"/>
      <c r="AQ67" s="338"/>
      <c r="AR67" s="338"/>
      <c r="AS67" s="338"/>
      <c r="AT67" s="338"/>
      <c r="AU67" s="338"/>
      <c r="AV67" s="338"/>
      <c r="AW67" s="338"/>
      <c r="AX67" s="338"/>
      <c r="AY67" s="338"/>
      <c r="AZ67" s="338"/>
    </row>
    <row r="68" spans="1:114" ht="21" customHeight="1" x14ac:dyDescent="0.2">
      <c r="A68" s="337"/>
      <c r="B68" s="337"/>
      <c r="C68" s="337"/>
      <c r="D68" s="337"/>
      <c r="E68" s="337"/>
      <c r="F68" s="337"/>
      <c r="G68" s="337"/>
      <c r="H68" s="337"/>
      <c r="I68" s="337"/>
      <c r="J68" s="337"/>
      <c r="K68" s="337"/>
      <c r="L68" s="337"/>
      <c r="M68" s="337"/>
      <c r="N68" s="338"/>
      <c r="O68" s="338"/>
      <c r="P68" s="338"/>
      <c r="Q68" s="338"/>
      <c r="R68" s="338"/>
      <c r="S68" s="338"/>
      <c r="T68" s="338"/>
      <c r="U68" s="338"/>
      <c r="V68" s="338"/>
      <c r="W68" s="338"/>
      <c r="X68" s="338"/>
      <c r="Y68" s="338"/>
      <c r="Z68" s="338"/>
      <c r="AA68" s="337"/>
      <c r="AB68" s="337"/>
      <c r="AC68" s="337"/>
      <c r="AD68" s="337"/>
      <c r="AE68" s="337"/>
      <c r="AF68" s="337"/>
      <c r="AG68" s="337"/>
      <c r="AH68" s="337"/>
      <c r="AI68" s="337"/>
      <c r="AJ68" s="337"/>
      <c r="AK68" s="337"/>
      <c r="AL68" s="337"/>
      <c r="AM68" s="338"/>
      <c r="AN68" s="338"/>
      <c r="AO68" s="338"/>
      <c r="AP68" s="338"/>
      <c r="AQ68" s="338"/>
      <c r="AR68" s="338"/>
      <c r="AS68" s="338"/>
      <c r="AT68" s="338"/>
      <c r="AU68" s="338"/>
      <c r="AV68" s="338"/>
      <c r="AW68" s="338"/>
      <c r="AX68" s="338"/>
      <c r="AY68" s="338"/>
      <c r="AZ68" s="338"/>
    </row>
    <row r="69" spans="1:114" ht="21" customHeight="1" x14ac:dyDescent="0.2">
      <c r="A69" s="337"/>
      <c r="B69" s="337"/>
      <c r="C69" s="337"/>
      <c r="D69" s="337"/>
      <c r="E69" s="337"/>
      <c r="F69" s="337"/>
      <c r="G69" s="337"/>
      <c r="H69" s="337"/>
      <c r="I69" s="337"/>
      <c r="J69" s="337"/>
      <c r="K69" s="337"/>
      <c r="L69" s="337"/>
      <c r="M69" s="337"/>
      <c r="N69" s="338"/>
      <c r="O69" s="338"/>
      <c r="P69" s="338"/>
      <c r="Q69" s="338"/>
      <c r="R69" s="338"/>
      <c r="S69" s="338"/>
      <c r="T69" s="338"/>
      <c r="U69" s="338"/>
      <c r="V69" s="338"/>
      <c r="W69" s="338"/>
      <c r="X69" s="338"/>
      <c r="Y69" s="338"/>
      <c r="Z69" s="338"/>
      <c r="AA69" s="337"/>
      <c r="AB69" s="337"/>
      <c r="AC69" s="337"/>
      <c r="AD69" s="337"/>
      <c r="AE69" s="337"/>
      <c r="AF69" s="337"/>
      <c r="AG69" s="337"/>
      <c r="AH69" s="337"/>
      <c r="AI69" s="337"/>
      <c r="AJ69" s="337"/>
      <c r="AK69" s="337"/>
      <c r="AL69" s="337"/>
      <c r="AM69" s="338"/>
      <c r="AN69" s="338"/>
      <c r="AO69" s="338"/>
      <c r="AP69" s="338"/>
      <c r="AQ69" s="338"/>
      <c r="AR69" s="338"/>
      <c r="AS69" s="338"/>
      <c r="AT69" s="338"/>
      <c r="AU69" s="338"/>
      <c r="AV69" s="338"/>
      <c r="AW69" s="338"/>
      <c r="AX69" s="338"/>
      <c r="AY69" s="338"/>
      <c r="AZ69" s="338"/>
    </row>
    <row r="70" spans="1:114" ht="32.1" customHeight="1" x14ac:dyDescent="0.2">
      <c r="A70" s="137" t="s">
        <v>310</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row>
    <row r="71" spans="1:114" ht="24" customHeight="1" x14ac:dyDescent="0.2">
      <c r="A71" s="336" t="s">
        <v>88</v>
      </c>
      <c r="B71" s="336"/>
      <c r="C71" s="336"/>
      <c r="D71" s="336"/>
      <c r="E71" s="336"/>
      <c r="F71" s="336"/>
      <c r="G71" s="336"/>
      <c r="H71" s="336"/>
      <c r="I71" s="336"/>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6"/>
      <c r="AU71" s="336"/>
      <c r="AV71" s="336"/>
      <c r="AW71" s="336"/>
      <c r="AX71" s="336"/>
      <c r="AY71" s="336"/>
      <c r="AZ71" s="336"/>
    </row>
    <row r="72" spans="1:114" ht="21" customHeight="1" x14ac:dyDescent="0.2">
      <c r="A72" s="300" t="s">
        <v>89</v>
      </c>
      <c r="B72" s="301"/>
      <c r="C72" s="301"/>
      <c r="D72" s="301"/>
      <c r="E72" s="301"/>
      <c r="F72" s="301"/>
      <c r="G72" s="301"/>
      <c r="H72" s="301"/>
      <c r="I72" s="301"/>
      <c r="J72" s="301"/>
      <c r="K72" s="301"/>
      <c r="L72" s="301"/>
      <c r="M72" s="302"/>
      <c r="N72" s="326" t="s">
        <v>12</v>
      </c>
      <c r="O72" s="327"/>
      <c r="P72" s="328"/>
      <c r="Q72" s="329" t="s">
        <v>90</v>
      </c>
      <c r="R72" s="330"/>
      <c r="S72" s="330"/>
      <c r="T72" s="330"/>
      <c r="U72" s="330"/>
      <c r="V72" s="330"/>
      <c r="W72" s="330"/>
      <c r="X72" s="330"/>
      <c r="Y72" s="330"/>
      <c r="Z72" s="335"/>
      <c r="AA72" s="326" t="s">
        <v>12</v>
      </c>
      <c r="AB72" s="327"/>
      <c r="AC72" s="328"/>
      <c r="AD72" s="329" t="s">
        <v>91</v>
      </c>
      <c r="AE72" s="330"/>
      <c r="AF72" s="330"/>
      <c r="AG72" s="330"/>
      <c r="AH72" s="330"/>
      <c r="AI72" s="330"/>
      <c r="AJ72" s="330"/>
      <c r="AK72" s="330"/>
      <c r="AL72" s="330"/>
      <c r="AM72" s="330"/>
      <c r="AN72" s="330"/>
      <c r="AO72" s="335"/>
      <c r="AP72" s="326" t="s">
        <v>12</v>
      </c>
      <c r="AQ72" s="327"/>
      <c r="AR72" s="328"/>
      <c r="AS72" s="329" t="s">
        <v>92</v>
      </c>
      <c r="AT72" s="330"/>
      <c r="AU72" s="330"/>
      <c r="AV72" s="330"/>
      <c r="AW72" s="330"/>
      <c r="AX72" s="330"/>
      <c r="AY72" s="330"/>
      <c r="AZ72" s="335"/>
    </row>
    <row r="73" spans="1:114" ht="21" customHeight="1" x14ac:dyDescent="0.2">
      <c r="A73" s="303"/>
      <c r="B73" s="304"/>
      <c r="C73" s="304"/>
      <c r="D73" s="304"/>
      <c r="E73" s="304"/>
      <c r="F73" s="304"/>
      <c r="G73" s="304"/>
      <c r="H73" s="304"/>
      <c r="I73" s="304"/>
      <c r="J73" s="304"/>
      <c r="K73" s="304"/>
      <c r="L73" s="304"/>
      <c r="M73" s="305"/>
      <c r="N73" s="326" t="s">
        <v>12</v>
      </c>
      <c r="O73" s="327"/>
      <c r="P73" s="328"/>
      <c r="Q73" s="329" t="s">
        <v>93</v>
      </c>
      <c r="R73" s="330"/>
      <c r="S73" s="330"/>
      <c r="T73" s="330"/>
      <c r="U73" s="330"/>
      <c r="V73" s="330"/>
      <c r="W73" s="330"/>
      <c r="X73" s="330"/>
      <c r="Y73" s="330"/>
      <c r="Z73" s="335"/>
      <c r="AA73" s="326" t="s">
        <v>12</v>
      </c>
      <c r="AB73" s="327"/>
      <c r="AC73" s="328"/>
      <c r="AD73" s="329" t="s">
        <v>94</v>
      </c>
      <c r="AE73" s="330"/>
      <c r="AF73" s="330"/>
      <c r="AG73" s="330"/>
      <c r="AH73" s="330"/>
      <c r="AI73" s="330"/>
      <c r="AJ73" s="330"/>
      <c r="AK73" s="330"/>
      <c r="AL73" s="330"/>
      <c r="AM73" s="330"/>
      <c r="AN73" s="330"/>
      <c r="AO73" s="335"/>
      <c r="AP73" s="326" t="s">
        <v>12</v>
      </c>
      <c r="AQ73" s="327"/>
      <c r="AR73" s="328"/>
      <c r="AS73" s="329" t="s">
        <v>95</v>
      </c>
      <c r="AT73" s="330"/>
      <c r="AU73" s="330"/>
      <c r="AV73" s="330"/>
      <c r="AW73" s="330"/>
      <c r="AX73" s="330"/>
      <c r="AY73" s="330"/>
      <c r="AZ73" s="335"/>
    </row>
    <row r="74" spans="1:114" ht="21" customHeight="1" x14ac:dyDescent="0.2">
      <c r="A74" s="306"/>
      <c r="B74" s="307"/>
      <c r="C74" s="307"/>
      <c r="D74" s="307"/>
      <c r="E74" s="307"/>
      <c r="F74" s="307"/>
      <c r="G74" s="307"/>
      <c r="H74" s="307"/>
      <c r="I74" s="307"/>
      <c r="J74" s="307"/>
      <c r="K74" s="307"/>
      <c r="L74" s="307"/>
      <c r="M74" s="308"/>
      <c r="N74" s="326"/>
      <c r="O74" s="327"/>
      <c r="P74" s="328"/>
      <c r="Q74" s="329" t="s">
        <v>96</v>
      </c>
      <c r="R74" s="330"/>
      <c r="S74" s="330"/>
      <c r="T74" s="330"/>
      <c r="U74" s="330"/>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1"/>
      <c r="AY74" s="332" t="s">
        <v>97</v>
      </c>
      <c r="AZ74" s="333"/>
    </row>
    <row r="75" spans="1:114" ht="11.25" customHeight="1" thickBot="1" x14ac:dyDescent="0.25">
      <c r="A75" s="334" t="s">
        <v>14</v>
      </c>
      <c r="B75" s="334"/>
      <c r="C75" s="334"/>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row>
    <row r="76" spans="1:114" ht="24" customHeight="1" thickTop="1" thickBot="1" x14ac:dyDescent="0.25">
      <c r="A76" s="128" t="s">
        <v>98</v>
      </c>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R76" s="51" t="s">
        <v>302</v>
      </c>
      <c r="BS76" s="104" t="s">
        <v>298</v>
      </c>
      <c r="BT76" s="105"/>
      <c r="BU76" s="105"/>
      <c r="BV76" s="105"/>
      <c r="BW76" s="105"/>
      <c r="BX76" s="105"/>
      <c r="BY76" s="105"/>
      <c r="BZ76" s="105"/>
      <c r="CA76" s="105"/>
      <c r="CB76" s="105"/>
      <c r="CC76" s="105"/>
      <c r="CD76" s="105"/>
      <c r="CE76" s="105"/>
      <c r="CF76" s="106"/>
      <c r="CG76" s="78" t="s">
        <v>301</v>
      </c>
      <c r="CH76" s="79"/>
      <c r="CI76" s="79"/>
      <c r="CJ76" s="79"/>
      <c r="CK76" s="79"/>
      <c r="CL76" s="79"/>
      <c r="CM76" s="79"/>
      <c r="CN76" s="79"/>
      <c r="CO76" s="79"/>
      <c r="CP76" s="79"/>
      <c r="CQ76" s="101" t="s">
        <v>300</v>
      </c>
      <c r="CR76" s="91" t="s">
        <v>299</v>
      </c>
      <c r="CS76" s="91"/>
      <c r="CT76" s="91"/>
      <c r="CU76" s="91"/>
      <c r="CV76" s="91"/>
      <c r="CW76" s="91"/>
      <c r="CX76" s="91"/>
      <c r="CY76" s="91"/>
      <c r="CZ76" s="91"/>
      <c r="DA76" s="91"/>
      <c r="DB76" s="91"/>
      <c r="DC76" s="91"/>
      <c r="DD76" s="91"/>
      <c r="DE76" s="92"/>
      <c r="DF76" s="53" t="s">
        <v>308</v>
      </c>
      <c r="DG76" s="54"/>
      <c r="DH76" s="55"/>
      <c r="DI76" s="55"/>
      <c r="DJ76" s="56"/>
    </row>
    <row r="77" spans="1:114" ht="22.5" customHeight="1" thickBot="1" x14ac:dyDescent="0.25">
      <c r="A77" s="129" t="s">
        <v>99</v>
      </c>
      <c r="B77" s="130"/>
      <c r="C77" s="130"/>
      <c r="D77" s="130"/>
      <c r="E77" s="130"/>
      <c r="F77" s="130"/>
      <c r="G77" s="130"/>
      <c r="H77" s="130"/>
      <c r="I77" s="130"/>
      <c r="J77" s="130"/>
      <c r="K77" s="130"/>
      <c r="L77" s="131"/>
      <c r="M77" s="323" t="s">
        <v>100</v>
      </c>
      <c r="N77" s="324"/>
      <c r="O77" s="324"/>
      <c r="P77" s="324"/>
      <c r="Q77" s="324"/>
      <c r="R77" s="324"/>
      <c r="S77" s="324"/>
      <c r="T77" s="325"/>
      <c r="U77" s="323" t="s">
        <v>101</v>
      </c>
      <c r="V77" s="324"/>
      <c r="W77" s="324"/>
      <c r="X77" s="324"/>
      <c r="Y77" s="324"/>
      <c r="Z77" s="324"/>
      <c r="AA77" s="324"/>
      <c r="AB77" s="325"/>
      <c r="AC77" s="323" t="s">
        <v>102</v>
      </c>
      <c r="AD77" s="324"/>
      <c r="AE77" s="324"/>
      <c r="AF77" s="324"/>
      <c r="AG77" s="324"/>
      <c r="AH77" s="324"/>
      <c r="AI77" s="324"/>
      <c r="AJ77" s="325"/>
      <c r="AK77" s="129" t="s">
        <v>103</v>
      </c>
      <c r="AL77" s="130"/>
      <c r="AM77" s="130"/>
      <c r="AN77" s="130"/>
      <c r="AO77" s="130"/>
      <c r="AP77" s="130"/>
      <c r="AQ77" s="130"/>
      <c r="AR77" s="131"/>
      <c r="AS77" s="129" t="s">
        <v>104</v>
      </c>
      <c r="AT77" s="130"/>
      <c r="AU77" s="130"/>
      <c r="AV77" s="130"/>
      <c r="AW77" s="130"/>
      <c r="AX77" s="130"/>
      <c r="AY77" s="130"/>
      <c r="AZ77" s="131"/>
      <c r="BR77" s="52"/>
      <c r="BS77" s="116" t="s">
        <v>307</v>
      </c>
      <c r="BT77" s="117"/>
      <c r="BU77" s="117"/>
      <c r="BV77" s="117"/>
      <c r="BW77" s="117"/>
      <c r="BX77" s="117"/>
      <c r="BY77" s="117"/>
      <c r="BZ77" s="107" t="s">
        <v>102</v>
      </c>
      <c r="CA77" s="107"/>
      <c r="CB77" s="107"/>
      <c r="CC77" s="107"/>
      <c r="CD77" s="107"/>
      <c r="CE77" s="107"/>
      <c r="CF77" s="123"/>
      <c r="CG77" s="108" t="s">
        <v>297</v>
      </c>
      <c r="CH77" s="109"/>
      <c r="CI77" s="109"/>
      <c r="CJ77" s="107" t="s">
        <v>296</v>
      </c>
      <c r="CK77" s="107"/>
      <c r="CL77" s="107"/>
      <c r="CM77" s="107"/>
      <c r="CN77" s="107"/>
      <c r="CO77" s="107"/>
      <c r="CP77" s="107"/>
      <c r="CQ77" s="57"/>
      <c r="CR77" s="93"/>
      <c r="CS77" s="93"/>
      <c r="CT77" s="93"/>
      <c r="CU77" s="93"/>
      <c r="CV77" s="93"/>
      <c r="CW77" s="93"/>
      <c r="CX77" s="93"/>
      <c r="CY77" s="93"/>
      <c r="CZ77" s="93"/>
      <c r="DA77" s="93"/>
      <c r="DB77" s="93"/>
      <c r="DC77" s="93"/>
      <c r="DD77" s="93"/>
      <c r="DE77" s="94"/>
      <c r="DF77" s="57"/>
      <c r="DG77" s="58"/>
      <c r="DH77" s="58"/>
      <c r="DI77" s="58"/>
      <c r="DJ77" s="59"/>
    </row>
    <row r="78" spans="1:114" ht="12.6" customHeight="1" thickBot="1" x14ac:dyDescent="0.25">
      <c r="A78" s="300" t="s">
        <v>105</v>
      </c>
      <c r="B78" s="301"/>
      <c r="C78" s="301"/>
      <c r="D78" s="301"/>
      <c r="E78" s="301"/>
      <c r="F78" s="301"/>
      <c r="G78" s="301"/>
      <c r="H78" s="301"/>
      <c r="I78" s="301"/>
      <c r="J78" s="301"/>
      <c r="K78" s="301"/>
      <c r="L78" s="302"/>
      <c r="M78" s="309" t="str">
        <f>IF(AND(O78&gt;0,SUM(O79:R81)&gt;0),"①","")</f>
        <v/>
      </c>
      <c r="N78" s="310"/>
      <c r="O78" s="311"/>
      <c r="P78" s="311"/>
      <c r="Q78" s="311"/>
      <c r="R78" s="311"/>
      <c r="S78" s="278" t="s">
        <v>106</v>
      </c>
      <c r="T78" s="279"/>
      <c r="U78" s="309" t="str">
        <f>IF(AND(W78&gt;0,SUM(W79:Z81)&gt;0),"①","")</f>
        <v/>
      </c>
      <c r="V78" s="310"/>
      <c r="W78" s="311"/>
      <c r="X78" s="311"/>
      <c r="Y78" s="311"/>
      <c r="Z78" s="311"/>
      <c r="AA78" s="278" t="s">
        <v>106</v>
      </c>
      <c r="AB78" s="279"/>
      <c r="AC78" s="309" t="str">
        <f>IF(SUM(DF78:DJ81)=0,"",SUM(DF78:DJ81))</f>
        <v/>
      </c>
      <c r="AD78" s="310"/>
      <c r="AE78" s="310"/>
      <c r="AF78" s="310"/>
      <c r="AG78" s="310"/>
      <c r="AH78" s="310"/>
      <c r="AI78" s="278" t="s">
        <v>107</v>
      </c>
      <c r="AJ78" s="279"/>
      <c r="AK78" s="309" t="str">
        <f>IF(AND(AM78&gt;0,SUM(AM79:AP81)&gt;0),"①","")</f>
        <v/>
      </c>
      <c r="AL78" s="310"/>
      <c r="AM78" s="311"/>
      <c r="AN78" s="311"/>
      <c r="AO78" s="311"/>
      <c r="AP78" s="311"/>
      <c r="AQ78" s="278" t="s">
        <v>108</v>
      </c>
      <c r="AR78" s="279"/>
      <c r="AS78" s="312" t="s">
        <v>109</v>
      </c>
      <c r="AT78" s="313"/>
      <c r="AU78" s="313"/>
      <c r="AV78" s="313"/>
      <c r="AW78" s="313"/>
      <c r="AX78" s="313"/>
      <c r="AY78" s="313"/>
      <c r="AZ78" s="314"/>
      <c r="BR78" s="49" t="s">
        <v>303</v>
      </c>
      <c r="BS78" s="118"/>
      <c r="BT78" s="103"/>
      <c r="BU78" s="103"/>
      <c r="BV78" s="103"/>
      <c r="BW78" s="103"/>
      <c r="BX78" s="103"/>
      <c r="BY78" s="103"/>
      <c r="BZ78" s="100">
        <f t="shared" ref="BZ78" si="4">IF(BS78="",0,(O78+BS78)*W78/2)</f>
        <v>0</v>
      </c>
      <c r="CA78" s="100"/>
      <c r="CB78" s="100"/>
      <c r="CC78" s="100"/>
      <c r="CD78" s="100"/>
      <c r="CE78" s="100"/>
      <c r="CF78" s="114"/>
      <c r="CG78" s="98"/>
      <c r="CH78" s="99"/>
      <c r="CI78" s="99"/>
      <c r="CJ78" s="100">
        <f>IF(CG78="",0,O78*W78/2)</f>
        <v>0</v>
      </c>
      <c r="CK78" s="100"/>
      <c r="CL78" s="100"/>
      <c r="CM78" s="100"/>
      <c r="CN78" s="100"/>
      <c r="CO78" s="100"/>
      <c r="CP78" s="100"/>
      <c r="CQ78" s="22" t="str">
        <f>IF(COUNTA(BS78:CP78)&lt;3,"",1)</f>
        <v/>
      </c>
      <c r="CR78" s="85" t="str">
        <f>IF(O78="","",IF(CQ78="","",IF(CG78=""," ※"&amp;CQ78&amp;$A$78&amp;M78&amp;"("&amp;O78&amp;"+"&amp;BS78&amp;")×"&amp;W78&amp;"÷2"," ※"&amp;CQ78&amp;$A$78&amp;M78&amp;O78&amp;"×"&amp;W78&amp;"÷2")))</f>
        <v/>
      </c>
      <c r="CS78" s="85"/>
      <c r="CT78" s="85"/>
      <c r="CU78" s="85"/>
      <c r="CV78" s="85"/>
      <c r="CW78" s="85"/>
      <c r="CX78" s="85"/>
      <c r="CY78" s="85"/>
      <c r="CZ78" s="85"/>
      <c r="DA78" s="85"/>
      <c r="DB78" s="85"/>
      <c r="DC78" s="85"/>
      <c r="DD78" s="85"/>
      <c r="DE78" s="86"/>
      <c r="DF78" s="60">
        <f t="shared" ref="DF78" si="5">IF(AND(BS78=0,CG78=""),O78*W78,IF(CG78="",BZ78,O78*W78/2))</f>
        <v>0</v>
      </c>
      <c r="DG78" s="61"/>
      <c r="DH78" s="61"/>
      <c r="DI78" s="61"/>
      <c r="DJ78" s="62"/>
    </row>
    <row r="79" spans="1:114" ht="12.6" customHeight="1" thickBot="1" x14ac:dyDescent="0.25">
      <c r="A79" s="303"/>
      <c r="B79" s="304"/>
      <c r="C79" s="304"/>
      <c r="D79" s="304"/>
      <c r="E79" s="304"/>
      <c r="F79" s="304"/>
      <c r="G79" s="304"/>
      <c r="H79" s="304"/>
      <c r="I79" s="304"/>
      <c r="J79" s="304"/>
      <c r="K79" s="304"/>
      <c r="L79" s="305"/>
      <c r="M79" s="293" t="str">
        <f>IF(AND(O78&gt;0,O79&gt;0),"②",IF(AND(O78&gt;0,O79=0),"",IF(AND(O78=0,O79&gt;0,SUM(O80:R81)&gt;0),"①","")))</f>
        <v/>
      </c>
      <c r="N79" s="294"/>
      <c r="O79" s="295"/>
      <c r="P79" s="295"/>
      <c r="Q79" s="295"/>
      <c r="R79" s="295"/>
      <c r="S79" s="280"/>
      <c r="T79" s="281"/>
      <c r="U79" s="293" t="str">
        <f>IF(AND(W78&gt;0,W79&gt;0),"②",IF(AND(W78&gt;0,W79=0),"",IF(AND(W78=0,W79&gt;0,SUM(W80:Z81)&gt;0),"①","")))</f>
        <v/>
      </c>
      <c r="V79" s="294"/>
      <c r="W79" s="295"/>
      <c r="X79" s="295"/>
      <c r="Y79" s="295"/>
      <c r="Z79" s="295"/>
      <c r="AA79" s="280"/>
      <c r="AB79" s="281"/>
      <c r="AC79" s="293"/>
      <c r="AD79" s="294"/>
      <c r="AE79" s="294"/>
      <c r="AF79" s="294"/>
      <c r="AG79" s="294"/>
      <c r="AH79" s="294"/>
      <c r="AI79" s="280"/>
      <c r="AJ79" s="281"/>
      <c r="AK79" s="293" t="str">
        <f>IF(AND(AM78&gt;0,AM79&gt;0),"②",IF(AND(AM78&gt;0,AM79=0),"",IF(AND(AM78=0,AM79&gt;0,SUM(AM80:AP81)&gt;0),"①","")))</f>
        <v/>
      </c>
      <c r="AL79" s="294"/>
      <c r="AM79" s="295"/>
      <c r="AN79" s="295"/>
      <c r="AO79" s="295"/>
      <c r="AP79" s="295"/>
      <c r="AQ79" s="280"/>
      <c r="AR79" s="281"/>
      <c r="AS79" s="315"/>
      <c r="AT79" s="316"/>
      <c r="AU79" s="316"/>
      <c r="AV79" s="316"/>
      <c r="AW79" s="316"/>
      <c r="AX79" s="316"/>
      <c r="AY79" s="316"/>
      <c r="AZ79" s="317"/>
      <c r="BR79" s="49"/>
      <c r="BS79" s="119"/>
      <c r="BT79" s="120"/>
      <c r="BU79" s="120"/>
      <c r="BV79" s="120"/>
      <c r="BW79" s="120"/>
      <c r="BX79" s="120"/>
      <c r="BY79" s="120"/>
      <c r="BZ79" s="84">
        <f t="shared" ref="BZ79:BZ91" si="6">IF(BS79="",0,(O79+BS79)*W79/2)</f>
        <v>0</v>
      </c>
      <c r="CA79" s="84"/>
      <c r="CB79" s="84"/>
      <c r="CC79" s="84"/>
      <c r="CD79" s="84"/>
      <c r="CE79" s="84"/>
      <c r="CF79" s="112"/>
      <c r="CG79" s="82"/>
      <c r="CH79" s="83"/>
      <c r="CI79" s="83"/>
      <c r="CJ79" s="84">
        <f>IF(CG79="",0,O79*W79/2)</f>
        <v>0</v>
      </c>
      <c r="CK79" s="84"/>
      <c r="CL79" s="84"/>
      <c r="CM79" s="84"/>
      <c r="CN79" s="84"/>
      <c r="CO79" s="84"/>
      <c r="CP79" s="84"/>
      <c r="CQ79" s="23" t="str">
        <f>IF(COUNTA(BS79:CP79)&lt;3,"",COUNT(CQ78)+1)</f>
        <v/>
      </c>
      <c r="CR79" s="87" t="str">
        <f>IF(O79="","",IF(CQ79="","",IF(CG79=""," ※"&amp;CQ79&amp;$A$78&amp;M79&amp;"("&amp;O79&amp;"+"&amp;BS79&amp;")×"&amp;W79&amp;"÷2"," ※"&amp;CQ79&amp;$A$78&amp;M79&amp;O79&amp;"×"&amp;W79&amp;"÷2")))</f>
        <v/>
      </c>
      <c r="CS79" s="87"/>
      <c r="CT79" s="87"/>
      <c r="CU79" s="87"/>
      <c r="CV79" s="87"/>
      <c r="CW79" s="87"/>
      <c r="CX79" s="87"/>
      <c r="CY79" s="87"/>
      <c r="CZ79" s="87"/>
      <c r="DA79" s="87"/>
      <c r="DB79" s="87"/>
      <c r="DC79" s="87"/>
      <c r="DD79" s="87"/>
      <c r="DE79" s="88"/>
      <c r="DF79" s="63">
        <f t="shared" ref="DF79:DF91" si="7">IF(AND(BS79=0,CG79=""),O79*W79,IF(CG79="",BZ79,O79*W79/2))</f>
        <v>0</v>
      </c>
      <c r="DG79" s="64"/>
      <c r="DH79" s="64"/>
      <c r="DI79" s="64"/>
      <c r="DJ79" s="65"/>
    </row>
    <row r="80" spans="1:114" ht="12.6" customHeight="1" thickBot="1" x14ac:dyDescent="0.25">
      <c r="A80" s="303"/>
      <c r="B80" s="304"/>
      <c r="C80" s="304"/>
      <c r="D80" s="304"/>
      <c r="E80" s="304"/>
      <c r="F80" s="304"/>
      <c r="G80" s="304"/>
      <c r="H80" s="304"/>
      <c r="I80" s="304"/>
      <c r="J80" s="304"/>
      <c r="K80" s="304"/>
      <c r="L80" s="305"/>
      <c r="M80" s="293" t="str">
        <f>IF(AND(O78&gt;0,O79&gt;0,O80&gt;0),"③",IF(AND(O78&gt;0,O79=0,O80&gt;0),"②",IF(AND(O78=0,O79&gt;0,O80&gt;0),"②",IF(AND(O80&gt;0,O78=0,O79=0,O81&gt;0),"①",""))))</f>
        <v/>
      </c>
      <c r="N80" s="294"/>
      <c r="O80" s="295"/>
      <c r="P80" s="295"/>
      <c r="Q80" s="295"/>
      <c r="R80" s="295"/>
      <c r="S80" s="280"/>
      <c r="T80" s="281"/>
      <c r="U80" s="293" t="str">
        <f>IF(AND(W78&gt;0,W79&gt;0,W80&gt;0),"③",IF(AND(W78&gt;0,W79=0,W80&gt;0),"②",IF(AND(W78=0,W79&gt;0,W80&gt;0),"②",IF(AND(W80&gt;0,W78=0,W79=0,W81&gt;0),"①",""))))</f>
        <v/>
      </c>
      <c r="V80" s="294"/>
      <c r="W80" s="295"/>
      <c r="X80" s="295"/>
      <c r="Y80" s="295"/>
      <c r="Z80" s="295"/>
      <c r="AA80" s="280"/>
      <c r="AB80" s="281"/>
      <c r="AC80" s="293"/>
      <c r="AD80" s="294"/>
      <c r="AE80" s="294"/>
      <c r="AF80" s="294"/>
      <c r="AG80" s="294"/>
      <c r="AH80" s="294"/>
      <c r="AI80" s="280"/>
      <c r="AJ80" s="281"/>
      <c r="AK80" s="293" t="str">
        <f>IF(AND(AM78&gt;0,AM79&gt;0,AM80&gt;0),"③",IF(AND(AM78&gt;0,AM79=0,AM80&gt;0),"②",IF(AND(AM78=0,AM79&gt;0,AM80&gt;0),"②",IF(AND(AM80&gt;0,AM78=0,AM79=0,AM81&gt;0),"①",""))))</f>
        <v/>
      </c>
      <c r="AL80" s="294"/>
      <c r="AM80" s="295"/>
      <c r="AN80" s="295"/>
      <c r="AO80" s="295"/>
      <c r="AP80" s="295"/>
      <c r="AQ80" s="280"/>
      <c r="AR80" s="281"/>
      <c r="AS80" s="315"/>
      <c r="AT80" s="316"/>
      <c r="AU80" s="316"/>
      <c r="AV80" s="316"/>
      <c r="AW80" s="316"/>
      <c r="AX80" s="316"/>
      <c r="AY80" s="316"/>
      <c r="AZ80" s="317"/>
      <c r="BR80" s="49"/>
      <c r="BS80" s="119"/>
      <c r="BT80" s="120"/>
      <c r="BU80" s="120"/>
      <c r="BV80" s="120"/>
      <c r="BW80" s="120"/>
      <c r="BX80" s="120"/>
      <c r="BY80" s="120"/>
      <c r="BZ80" s="84">
        <f t="shared" si="6"/>
        <v>0</v>
      </c>
      <c r="CA80" s="84"/>
      <c r="CB80" s="84"/>
      <c r="CC80" s="84"/>
      <c r="CD80" s="84"/>
      <c r="CE80" s="84"/>
      <c r="CF80" s="112"/>
      <c r="CG80" s="82"/>
      <c r="CH80" s="83"/>
      <c r="CI80" s="83"/>
      <c r="CJ80" s="84">
        <f t="shared" ref="CJ80:CJ91" si="8">IF(CG80="",0,O80*W80/2)</f>
        <v>0</v>
      </c>
      <c r="CK80" s="84"/>
      <c r="CL80" s="84"/>
      <c r="CM80" s="84"/>
      <c r="CN80" s="84"/>
      <c r="CO80" s="84"/>
      <c r="CP80" s="84"/>
      <c r="CQ80" s="23" t="str">
        <f>IF(COUNTA(BS80:CP80)&lt;3,"",COUNT($CQ$78:CQ79)+1)</f>
        <v/>
      </c>
      <c r="CR80" s="87" t="str">
        <f>IF(O80="","",IF(CQ80="","",IF(CG80=""," ※"&amp;CQ80&amp;$A$78&amp;M80&amp;"("&amp;O80&amp;"+"&amp;BS80&amp;")×"&amp;W80&amp;"÷2"," ※"&amp;CQ80&amp;$A$78&amp;M80&amp;O80&amp;"×"&amp;W80&amp;"÷2")))</f>
        <v/>
      </c>
      <c r="CS80" s="87"/>
      <c r="CT80" s="87"/>
      <c r="CU80" s="87"/>
      <c r="CV80" s="87"/>
      <c r="CW80" s="87"/>
      <c r="CX80" s="87"/>
      <c r="CY80" s="87"/>
      <c r="CZ80" s="87"/>
      <c r="DA80" s="87"/>
      <c r="DB80" s="87"/>
      <c r="DC80" s="87"/>
      <c r="DD80" s="87"/>
      <c r="DE80" s="88"/>
      <c r="DF80" s="63">
        <f t="shared" si="7"/>
        <v>0</v>
      </c>
      <c r="DG80" s="64"/>
      <c r="DH80" s="64"/>
      <c r="DI80" s="64"/>
      <c r="DJ80" s="65"/>
    </row>
    <row r="81" spans="1:114" ht="12.6" customHeight="1" thickBot="1" x14ac:dyDescent="0.25">
      <c r="A81" s="306"/>
      <c r="B81" s="307"/>
      <c r="C81" s="307"/>
      <c r="D81" s="307"/>
      <c r="E81" s="307"/>
      <c r="F81" s="307"/>
      <c r="G81" s="307"/>
      <c r="H81" s="307"/>
      <c r="I81" s="307"/>
      <c r="J81" s="307"/>
      <c r="K81" s="307"/>
      <c r="L81" s="308"/>
      <c r="M81" s="296" t="str">
        <f>IF(AND(O81&gt;0,M80="③"),"④",IF(AND(O81&gt;0,O80=0,M79="②"),"③",IF(AND(O81&gt;0,M80="②"),"③",IF(AND(O81&gt;0,M80="①"),"②",IF(AND(O81&gt;0,O78&gt;0,O79=0,O80=0),"②",IF(AND(O81&gt;0,O80=0,M79="①"),"②",""))))))</f>
        <v/>
      </c>
      <c r="N81" s="297"/>
      <c r="O81" s="298"/>
      <c r="P81" s="298"/>
      <c r="Q81" s="298"/>
      <c r="R81" s="298"/>
      <c r="S81" s="282"/>
      <c r="T81" s="283"/>
      <c r="U81" s="296" t="str">
        <f>IF(AND(W81&gt;0,U80="③"),"④",IF(AND(W81&gt;0,W80=0,U79="②"),"③",IF(AND(W81&gt;0,U80="②"),"③",IF(AND(W81&gt;0,U80="①"),"②",IF(AND(W81&gt;0,W78&gt;0,W79=0,W80=0),"②",IF(AND(W81&gt;0,W80=0,U79="①"),"②",""))))))</f>
        <v/>
      </c>
      <c r="V81" s="297"/>
      <c r="W81" s="298"/>
      <c r="X81" s="298"/>
      <c r="Y81" s="298"/>
      <c r="Z81" s="298"/>
      <c r="AA81" s="282"/>
      <c r="AB81" s="283"/>
      <c r="AC81" s="296"/>
      <c r="AD81" s="297"/>
      <c r="AE81" s="297"/>
      <c r="AF81" s="297"/>
      <c r="AG81" s="297"/>
      <c r="AH81" s="297"/>
      <c r="AI81" s="282"/>
      <c r="AJ81" s="283"/>
      <c r="AK81" s="296" t="str">
        <f>IF(AND(AM81&gt;0,AK80="③"),"④",IF(AND(AM81&gt;0,AM80=0,AK79="②"),"③",IF(AND(AM81&gt;0,AK80="②"),"③",IF(AND(AM81&gt;0,AK80="①"),"②",IF(AND(AM81&gt;0,AM78&gt;0,AM79=0,AM80=0),"②",IF(AND(AM81&gt;0,AM80=0,AK79="①"),"②",""))))))</f>
        <v/>
      </c>
      <c r="AL81" s="297"/>
      <c r="AM81" s="298"/>
      <c r="AN81" s="298"/>
      <c r="AO81" s="298"/>
      <c r="AP81" s="298"/>
      <c r="AQ81" s="282"/>
      <c r="AR81" s="283"/>
      <c r="AS81" s="318"/>
      <c r="AT81" s="319"/>
      <c r="AU81" s="319"/>
      <c r="AV81" s="319"/>
      <c r="AW81" s="319"/>
      <c r="AX81" s="319"/>
      <c r="AY81" s="319"/>
      <c r="AZ81" s="320"/>
      <c r="BR81" s="49"/>
      <c r="BS81" s="121"/>
      <c r="BT81" s="122"/>
      <c r="BU81" s="122"/>
      <c r="BV81" s="122"/>
      <c r="BW81" s="122"/>
      <c r="BX81" s="122"/>
      <c r="BY81" s="122"/>
      <c r="BZ81" s="97">
        <f t="shared" si="6"/>
        <v>0</v>
      </c>
      <c r="CA81" s="97"/>
      <c r="CB81" s="97"/>
      <c r="CC81" s="97"/>
      <c r="CD81" s="97"/>
      <c r="CE81" s="97"/>
      <c r="CF81" s="113"/>
      <c r="CG81" s="95"/>
      <c r="CH81" s="96"/>
      <c r="CI81" s="96"/>
      <c r="CJ81" s="97">
        <f t="shared" si="8"/>
        <v>0</v>
      </c>
      <c r="CK81" s="97"/>
      <c r="CL81" s="97"/>
      <c r="CM81" s="97"/>
      <c r="CN81" s="97"/>
      <c r="CO81" s="97"/>
      <c r="CP81" s="97"/>
      <c r="CQ81" s="24" t="str">
        <f>IF(COUNTA(BS81:CP81)&lt;3,"",COUNT($CQ$78:CQ80)+1)</f>
        <v/>
      </c>
      <c r="CR81" s="89" t="str">
        <f>IF(O81="","",IF(CQ81="","",IF(CG81=""," ※"&amp;CQ81&amp;$A$78&amp;M81&amp;"("&amp;O81&amp;"+"&amp;BS81&amp;")×"&amp;W81&amp;"÷2"," ※"&amp;CQ81&amp;$A$78&amp;M81&amp;O81&amp;"×"&amp;W81&amp;"÷2")))</f>
        <v/>
      </c>
      <c r="CS81" s="89"/>
      <c r="CT81" s="89"/>
      <c r="CU81" s="89"/>
      <c r="CV81" s="89"/>
      <c r="CW81" s="89"/>
      <c r="CX81" s="89"/>
      <c r="CY81" s="89"/>
      <c r="CZ81" s="89"/>
      <c r="DA81" s="89"/>
      <c r="DB81" s="89"/>
      <c r="DC81" s="89"/>
      <c r="DD81" s="89"/>
      <c r="DE81" s="90"/>
      <c r="DF81" s="66">
        <f t="shared" si="7"/>
        <v>0</v>
      </c>
      <c r="DG81" s="67"/>
      <c r="DH81" s="67"/>
      <c r="DI81" s="67"/>
      <c r="DJ81" s="68"/>
    </row>
    <row r="82" spans="1:114" ht="12.6" customHeight="1" thickBot="1" x14ac:dyDescent="0.25">
      <c r="A82" s="300" t="s">
        <v>110</v>
      </c>
      <c r="B82" s="301"/>
      <c r="C82" s="301"/>
      <c r="D82" s="301"/>
      <c r="E82" s="301"/>
      <c r="F82" s="301"/>
      <c r="G82" s="301"/>
      <c r="H82" s="301"/>
      <c r="I82" s="301"/>
      <c r="J82" s="301"/>
      <c r="K82" s="301"/>
      <c r="L82" s="302"/>
      <c r="M82" s="309" t="str">
        <f>IF(AND(O82&gt;0,SUM(O83:R84)&gt;0),"①","")</f>
        <v/>
      </c>
      <c r="N82" s="310"/>
      <c r="O82" s="311"/>
      <c r="P82" s="311"/>
      <c r="Q82" s="311"/>
      <c r="R82" s="311"/>
      <c r="S82" s="278" t="s">
        <v>106</v>
      </c>
      <c r="T82" s="279"/>
      <c r="U82" s="309" t="str">
        <f>IF(AND(W82&gt;0,SUM(W83:Z84)&gt;0),"①","")</f>
        <v/>
      </c>
      <c r="V82" s="310"/>
      <c r="W82" s="311"/>
      <c r="X82" s="311"/>
      <c r="Y82" s="311"/>
      <c r="Z82" s="311"/>
      <c r="AA82" s="278" t="s">
        <v>106</v>
      </c>
      <c r="AB82" s="279"/>
      <c r="AC82" s="272" t="str">
        <f>IF(SUM(DF82:DJ84)=0,"",SUM(DF82:DJ84))</f>
        <v/>
      </c>
      <c r="AD82" s="273"/>
      <c r="AE82" s="273"/>
      <c r="AF82" s="273"/>
      <c r="AG82" s="273"/>
      <c r="AH82" s="273"/>
      <c r="AI82" s="278" t="s">
        <v>107</v>
      </c>
      <c r="AJ82" s="279"/>
      <c r="AK82" s="309" t="str">
        <f>IF(AND(AM82&gt;0,SUM(AM83:AP84)&gt;0),"①","")</f>
        <v/>
      </c>
      <c r="AL82" s="310"/>
      <c r="AM82" s="311"/>
      <c r="AN82" s="311"/>
      <c r="AO82" s="311"/>
      <c r="AP82" s="311"/>
      <c r="AQ82" s="278" t="s">
        <v>106</v>
      </c>
      <c r="AR82" s="279"/>
      <c r="AS82" s="312" t="s">
        <v>109</v>
      </c>
      <c r="AT82" s="313"/>
      <c r="AU82" s="313"/>
      <c r="AV82" s="313"/>
      <c r="AW82" s="313"/>
      <c r="AX82" s="313"/>
      <c r="AY82" s="313"/>
      <c r="AZ82" s="314"/>
      <c r="BR82" s="49" t="s">
        <v>304</v>
      </c>
      <c r="BS82" s="102"/>
      <c r="BT82" s="103"/>
      <c r="BU82" s="103"/>
      <c r="BV82" s="103"/>
      <c r="BW82" s="103"/>
      <c r="BX82" s="103"/>
      <c r="BY82" s="103"/>
      <c r="BZ82" s="100">
        <f t="shared" si="6"/>
        <v>0</v>
      </c>
      <c r="CA82" s="100"/>
      <c r="CB82" s="100"/>
      <c r="CC82" s="100"/>
      <c r="CD82" s="100"/>
      <c r="CE82" s="100"/>
      <c r="CF82" s="114"/>
      <c r="CG82" s="98"/>
      <c r="CH82" s="99"/>
      <c r="CI82" s="99"/>
      <c r="CJ82" s="100">
        <f t="shared" si="8"/>
        <v>0</v>
      </c>
      <c r="CK82" s="100"/>
      <c r="CL82" s="100"/>
      <c r="CM82" s="100"/>
      <c r="CN82" s="100"/>
      <c r="CO82" s="100"/>
      <c r="CP82" s="100"/>
      <c r="CQ82" s="22" t="str">
        <f>IF(COUNTA(BS82:CP82)&lt;3,"",COUNT($CQ$78:CQ81)+1)</f>
        <v/>
      </c>
      <c r="CR82" s="85" t="str">
        <f>IF(O82="","",IF(CQ82="","",IF(CG82=""," ※"&amp;CQ82&amp;$A$82&amp;M82&amp;"("&amp;O82&amp;"+"&amp;BS82&amp;")×"&amp;W82&amp;"÷2"," ※"&amp;CQ82&amp;$A$82&amp;M82&amp;O82&amp;"×"&amp;W82&amp;"÷2")))</f>
        <v/>
      </c>
      <c r="CS82" s="85"/>
      <c r="CT82" s="85"/>
      <c r="CU82" s="85"/>
      <c r="CV82" s="85"/>
      <c r="CW82" s="85"/>
      <c r="CX82" s="85"/>
      <c r="CY82" s="85"/>
      <c r="CZ82" s="85"/>
      <c r="DA82" s="85"/>
      <c r="DB82" s="85"/>
      <c r="DC82" s="85"/>
      <c r="DD82" s="85"/>
      <c r="DE82" s="86"/>
      <c r="DF82" s="60">
        <f t="shared" si="7"/>
        <v>0</v>
      </c>
      <c r="DG82" s="61"/>
      <c r="DH82" s="61"/>
      <c r="DI82" s="61"/>
      <c r="DJ82" s="62"/>
    </row>
    <row r="83" spans="1:114" ht="12.6" customHeight="1" thickBot="1" x14ac:dyDescent="0.25">
      <c r="A83" s="303"/>
      <c r="B83" s="304"/>
      <c r="C83" s="304"/>
      <c r="D83" s="304"/>
      <c r="E83" s="304"/>
      <c r="F83" s="304"/>
      <c r="G83" s="304"/>
      <c r="H83" s="304"/>
      <c r="I83" s="304"/>
      <c r="J83" s="304"/>
      <c r="K83" s="304"/>
      <c r="L83" s="305"/>
      <c r="M83" s="293" t="str">
        <f>IF(AND(O82&gt;0,O83&gt;0),"②",IF(AND(O82&gt;0,O83=0),"",IF(AND(O82=0,O83&gt;0,O84&gt;0),"①","")))</f>
        <v/>
      </c>
      <c r="N83" s="294"/>
      <c r="O83" s="322"/>
      <c r="P83" s="322"/>
      <c r="Q83" s="322"/>
      <c r="R83" s="322"/>
      <c r="S83" s="280"/>
      <c r="T83" s="281"/>
      <c r="U83" s="293" t="str">
        <f>IF(AND(W82&gt;0,W83&gt;0),"②",IF(AND(W82&gt;0,W83=0),"",IF(AND(W82=0,W83&gt;0,W84&gt;0),"①","")))</f>
        <v/>
      </c>
      <c r="V83" s="294"/>
      <c r="W83" s="322"/>
      <c r="X83" s="322"/>
      <c r="Y83" s="322"/>
      <c r="Z83" s="322"/>
      <c r="AA83" s="280"/>
      <c r="AB83" s="281"/>
      <c r="AC83" s="274"/>
      <c r="AD83" s="275"/>
      <c r="AE83" s="275"/>
      <c r="AF83" s="275"/>
      <c r="AG83" s="275"/>
      <c r="AH83" s="275"/>
      <c r="AI83" s="280"/>
      <c r="AJ83" s="281"/>
      <c r="AK83" s="293" t="str">
        <f>IF(AND(AM82&gt;0,AM83&gt;0),"②",IF(AND(AM82&gt;0,AM83=0),"",IF(AND(AM82=0,AM83&gt;0,AM84&gt;0),"①","")))</f>
        <v/>
      </c>
      <c r="AL83" s="294"/>
      <c r="AM83" s="295"/>
      <c r="AN83" s="295"/>
      <c r="AO83" s="295"/>
      <c r="AP83" s="295"/>
      <c r="AQ83" s="280"/>
      <c r="AR83" s="281"/>
      <c r="AS83" s="315"/>
      <c r="AT83" s="316"/>
      <c r="AU83" s="316"/>
      <c r="AV83" s="316"/>
      <c r="AW83" s="316"/>
      <c r="AX83" s="316"/>
      <c r="AY83" s="316"/>
      <c r="AZ83" s="317"/>
      <c r="BR83" s="49"/>
      <c r="BS83" s="119"/>
      <c r="BT83" s="120"/>
      <c r="BU83" s="120"/>
      <c r="BV83" s="120"/>
      <c r="BW83" s="120"/>
      <c r="BX83" s="120"/>
      <c r="BY83" s="120"/>
      <c r="BZ83" s="84">
        <f t="shared" si="6"/>
        <v>0</v>
      </c>
      <c r="CA83" s="84"/>
      <c r="CB83" s="84"/>
      <c r="CC83" s="84"/>
      <c r="CD83" s="84"/>
      <c r="CE83" s="84"/>
      <c r="CF83" s="112"/>
      <c r="CG83" s="82"/>
      <c r="CH83" s="83"/>
      <c r="CI83" s="83"/>
      <c r="CJ83" s="84">
        <f t="shared" si="8"/>
        <v>0</v>
      </c>
      <c r="CK83" s="84"/>
      <c r="CL83" s="84"/>
      <c r="CM83" s="84"/>
      <c r="CN83" s="84"/>
      <c r="CO83" s="84"/>
      <c r="CP83" s="84"/>
      <c r="CQ83" s="23" t="str">
        <f>IF(COUNTA(BS83:CP83)&lt;3,"",COUNT($CQ$78:CQ82)+1)</f>
        <v/>
      </c>
      <c r="CR83" s="87" t="str">
        <f>IF(O83="","",IF(CQ83="","",IF(CG83=""," ※"&amp;CQ83&amp;$A$82&amp;M83&amp;"("&amp;O83&amp;"+"&amp;BS83&amp;")×"&amp;W83&amp;"÷2"," ※"&amp;CQ83&amp;$A$82&amp;M83&amp;O83&amp;"×"&amp;W83&amp;"÷2")))</f>
        <v/>
      </c>
      <c r="CS83" s="87"/>
      <c r="CT83" s="87"/>
      <c r="CU83" s="87"/>
      <c r="CV83" s="87"/>
      <c r="CW83" s="87"/>
      <c r="CX83" s="87"/>
      <c r="CY83" s="87"/>
      <c r="CZ83" s="87"/>
      <c r="DA83" s="87"/>
      <c r="DB83" s="87"/>
      <c r="DC83" s="87"/>
      <c r="DD83" s="87"/>
      <c r="DE83" s="88"/>
      <c r="DF83" s="69">
        <f t="shared" si="7"/>
        <v>0</v>
      </c>
      <c r="DG83" s="70"/>
      <c r="DH83" s="70"/>
      <c r="DI83" s="70"/>
      <c r="DJ83" s="71"/>
    </row>
    <row r="84" spans="1:114" ht="12.6" customHeight="1" thickBot="1" x14ac:dyDescent="0.25">
      <c r="A84" s="306"/>
      <c r="B84" s="307"/>
      <c r="C84" s="307"/>
      <c r="D84" s="307"/>
      <c r="E84" s="307"/>
      <c r="F84" s="307"/>
      <c r="G84" s="307"/>
      <c r="H84" s="307"/>
      <c r="I84" s="307"/>
      <c r="J84" s="307"/>
      <c r="K84" s="307"/>
      <c r="L84" s="308"/>
      <c r="M84" s="296" t="str">
        <f>IF(AND(O82&gt;0,O83&gt;0,O84&gt;0),"③",IF(AND(O82&gt;0,O83=0,O84&gt;0),"②",IF(AND(O82=0,O83&gt;0,O84&gt;0),"②",IF(AND(O84&gt;0,O82=0,O83=0,),"①",""))))</f>
        <v/>
      </c>
      <c r="N84" s="297"/>
      <c r="O84" s="321"/>
      <c r="P84" s="321"/>
      <c r="Q84" s="321"/>
      <c r="R84" s="321"/>
      <c r="S84" s="282"/>
      <c r="T84" s="283"/>
      <c r="U84" s="296" t="str">
        <f>IF(AND(W82&gt;0,W83&gt;0,W84&gt;0),"③",IF(AND(W82&gt;0,W83=0,W84&gt;0),"②",IF(AND(W82=0,W83&gt;0,W84&gt;0),"②",IF(AND(W84&gt;0,W82=0,W83=0,),"①",""))))</f>
        <v/>
      </c>
      <c r="V84" s="297"/>
      <c r="W84" s="321"/>
      <c r="X84" s="321"/>
      <c r="Y84" s="321"/>
      <c r="Z84" s="321"/>
      <c r="AA84" s="282"/>
      <c r="AB84" s="283"/>
      <c r="AC84" s="276"/>
      <c r="AD84" s="277"/>
      <c r="AE84" s="277"/>
      <c r="AF84" s="277"/>
      <c r="AG84" s="277"/>
      <c r="AH84" s="277"/>
      <c r="AI84" s="282"/>
      <c r="AJ84" s="283"/>
      <c r="AK84" s="296" t="str">
        <f>IF(AND(AM82&gt;0,AM83&gt;0,AM84&gt;0),"③",IF(AND(AM82&gt;0,AM83=0,AM84&gt;0),"②",IF(AND(AM82=0,AM83&gt;0,AM84&gt;0),"②",IF(AND(AM84&gt;0,AM82=0,AM83=0,),"①",""))))</f>
        <v/>
      </c>
      <c r="AL84" s="297"/>
      <c r="AM84" s="298"/>
      <c r="AN84" s="298"/>
      <c r="AO84" s="298"/>
      <c r="AP84" s="298"/>
      <c r="AQ84" s="282"/>
      <c r="AR84" s="283"/>
      <c r="AS84" s="318"/>
      <c r="AT84" s="319"/>
      <c r="AU84" s="319"/>
      <c r="AV84" s="319"/>
      <c r="AW84" s="319"/>
      <c r="AX84" s="319"/>
      <c r="AY84" s="319"/>
      <c r="AZ84" s="320"/>
      <c r="BR84" s="49"/>
      <c r="BS84" s="121"/>
      <c r="BT84" s="122"/>
      <c r="BU84" s="122"/>
      <c r="BV84" s="122"/>
      <c r="BW84" s="122"/>
      <c r="BX84" s="122"/>
      <c r="BY84" s="122"/>
      <c r="BZ84" s="97">
        <f t="shared" si="6"/>
        <v>0</v>
      </c>
      <c r="CA84" s="97"/>
      <c r="CB84" s="97"/>
      <c r="CC84" s="97"/>
      <c r="CD84" s="97"/>
      <c r="CE84" s="97"/>
      <c r="CF84" s="113"/>
      <c r="CG84" s="95"/>
      <c r="CH84" s="96"/>
      <c r="CI84" s="96"/>
      <c r="CJ84" s="97">
        <f t="shared" si="8"/>
        <v>0</v>
      </c>
      <c r="CK84" s="97"/>
      <c r="CL84" s="97"/>
      <c r="CM84" s="97"/>
      <c r="CN84" s="97"/>
      <c r="CO84" s="97"/>
      <c r="CP84" s="97"/>
      <c r="CQ84" s="24" t="str">
        <f>IF(COUNTA(BS84:CP84)&lt;3,"",COUNT($CQ$78:CQ83)+1)</f>
        <v/>
      </c>
      <c r="CR84" s="89" t="str">
        <f>IF(O84="","",IF(CQ84="","",IF(CG84=""," ※"&amp;CQ84&amp;$A$82&amp;M84&amp;"("&amp;O84&amp;"+"&amp;BS84&amp;")×"&amp;W84&amp;"÷2"," ※"&amp;CQ84&amp;$A$82&amp;M84&amp;O84&amp;"×"&amp;W84&amp;"÷2")))</f>
        <v/>
      </c>
      <c r="CS84" s="89"/>
      <c r="CT84" s="89"/>
      <c r="CU84" s="89"/>
      <c r="CV84" s="89"/>
      <c r="CW84" s="89"/>
      <c r="CX84" s="89"/>
      <c r="CY84" s="89"/>
      <c r="CZ84" s="89"/>
      <c r="DA84" s="89"/>
      <c r="DB84" s="89"/>
      <c r="DC84" s="89"/>
      <c r="DD84" s="89"/>
      <c r="DE84" s="90"/>
      <c r="DF84" s="66">
        <f t="shared" si="7"/>
        <v>0</v>
      </c>
      <c r="DG84" s="67"/>
      <c r="DH84" s="67"/>
      <c r="DI84" s="67"/>
      <c r="DJ84" s="68"/>
    </row>
    <row r="85" spans="1:114" ht="12.6" customHeight="1" thickBot="1" x14ac:dyDescent="0.25">
      <c r="A85" s="300" t="s">
        <v>111</v>
      </c>
      <c r="B85" s="301"/>
      <c r="C85" s="301"/>
      <c r="D85" s="301"/>
      <c r="E85" s="301"/>
      <c r="F85" s="301"/>
      <c r="G85" s="301"/>
      <c r="H85" s="301"/>
      <c r="I85" s="301"/>
      <c r="J85" s="301"/>
      <c r="K85" s="301"/>
      <c r="L85" s="302"/>
      <c r="M85" s="309" t="str">
        <f>IF(AND(O85&gt;0,SUM(O86:R88)&gt;0),"①","")</f>
        <v/>
      </c>
      <c r="N85" s="310"/>
      <c r="O85" s="311"/>
      <c r="P85" s="311"/>
      <c r="Q85" s="311"/>
      <c r="R85" s="311"/>
      <c r="S85" s="278" t="s">
        <v>108</v>
      </c>
      <c r="T85" s="279"/>
      <c r="U85" s="309" t="str">
        <f>IF(AND(W85&gt;0,SUM(W86:Z88)&gt;0),"①","")</f>
        <v/>
      </c>
      <c r="V85" s="310"/>
      <c r="W85" s="311"/>
      <c r="X85" s="311"/>
      <c r="Y85" s="311"/>
      <c r="Z85" s="311"/>
      <c r="AA85" s="278" t="s">
        <v>106</v>
      </c>
      <c r="AB85" s="279"/>
      <c r="AC85" s="309" t="str">
        <f>IF(SUM(DF85:DJ88)=0,"",SUM(DF85:DJ88))</f>
        <v/>
      </c>
      <c r="AD85" s="310"/>
      <c r="AE85" s="310"/>
      <c r="AF85" s="310"/>
      <c r="AG85" s="310"/>
      <c r="AH85" s="310"/>
      <c r="AI85" s="278" t="s">
        <v>112</v>
      </c>
      <c r="AJ85" s="279"/>
      <c r="AK85" s="309" t="str">
        <f>IF(AND(AM85&gt;0,SUM(AM86:AP88)&gt;0),"①","")</f>
        <v/>
      </c>
      <c r="AL85" s="310"/>
      <c r="AM85" s="311"/>
      <c r="AN85" s="311"/>
      <c r="AO85" s="311"/>
      <c r="AP85" s="311"/>
      <c r="AQ85" s="278" t="s">
        <v>106</v>
      </c>
      <c r="AR85" s="279"/>
      <c r="AS85" s="312" t="s">
        <v>109</v>
      </c>
      <c r="AT85" s="313"/>
      <c r="AU85" s="313"/>
      <c r="AV85" s="313"/>
      <c r="AW85" s="313"/>
      <c r="AX85" s="313"/>
      <c r="AY85" s="313"/>
      <c r="AZ85" s="314"/>
      <c r="BR85" s="49" t="s">
        <v>306</v>
      </c>
      <c r="BS85" s="102"/>
      <c r="BT85" s="103"/>
      <c r="BU85" s="103"/>
      <c r="BV85" s="103"/>
      <c r="BW85" s="103"/>
      <c r="BX85" s="103"/>
      <c r="BY85" s="103"/>
      <c r="BZ85" s="100">
        <f t="shared" si="6"/>
        <v>0</v>
      </c>
      <c r="CA85" s="100"/>
      <c r="CB85" s="100"/>
      <c r="CC85" s="100"/>
      <c r="CD85" s="100"/>
      <c r="CE85" s="100"/>
      <c r="CF85" s="114"/>
      <c r="CG85" s="98"/>
      <c r="CH85" s="99"/>
      <c r="CI85" s="99"/>
      <c r="CJ85" s="100">
        <f t="shared" si="8"/>
        <v>0</v>
      </c>
      <c r="CK85" s="100"/>
      <c r="CL85" s="100"/>
      <c r="CM85" s="100"/>
      <c r="CN85" s="100"/>
      <c r="CO85" s="100"/>
      <c r="CP85" s="100"/>
      <c r="CQ85" s="22" t="str">
        <f>IF(COUNTA(BS85:CP85)&lt;3,"",COUNT($CQ$78:CQ84)+1)</f>
        <v/>
      </c>
      <c r="CR85" s="85" t="str">
        <f>IF(O85="","",IF(CQ85="","",IF(CG85=""," ※"&amp;CQ85&amp;$A$85&amp;M85&amp;"("&amp;O85&amp;"+"&amp;BS85&amp;")×"&amp;W85&amp;"÷2"," ※"&amp;CQ85&amp;$A$85&amp;M85&amp;O85&amp;"×"&amp;W85&amp;"÷2")))</f>
        <v/>
      </c>
      <c r="CS85" s="85"/>
      <c r="CT85" s="85"/>
      <c r="CU85" s="85"/>
      <c r="CV85" s="85"/>
      <c r="CW85" s="85"/>
      <c r="CX85" s="85"/>
      <c r="CY85" s="85"/>
      <c r="CZ85" s="85"/>
      <c r="DA85" s="85"/>
      <c r="DB85" s="85"/>
      <c r="DC85" s="85"/>
      <c r="DD85" s="85"/>
      <c r="DE85" s="86"/>
      <c r="DF85" s="60">
        <f t="shared" si="7"/>
        <v>0</v>
      </c>
      <c r="DG85" s="61"/>
      <c r="DH85" s="61"/>
      <c r="DI85" s="61"/>
      <c r="DJ85" s="62"/>
    </row>
    <row r="86" spans="1:114" ht="12.6" customHeight="1" thickBot="1" x14ac:dyDescent="0.25">
      <c r="A86" s="303"/>
      <c r="B86" s="304"/>
      <c r="C86" s="304"/>
      <c r="D86" s="304"/>
      <c r="E86" s="304"/>
      <c r="F86" s="304"/>
      <c r="G86" s="304"/>
      <c r="H86" s="304"/>
      <c r="I86" s="304"/>
      <c r="J86" s="304"/>
      <c r="K86" s="304"/>
      <c r="L86" s="305"/>
      <c r="M86" s="293" t="str">
        <f>IF(AND(O85&gt;0,O86&gt;0),"②",IF(AND(O85&gt;0,O86=0),"",IF(AND(O85=0,O86&gt;0,SUM(O87:R88)&gt;0),"①","")))</f>
        <v/>
      </c>
      <c r="N86" s="294"/>
      <c r="O86" s="295"/>
      <c r="P86" s="295"/>
      <c r="Q86" s="295"/>
      <c r="R86" s="295"/>
      <c r="S86" s="280"/>
      <c r="T86" s="281"/>
      <c r="U86" s="293" t="str">
        <f>IF(AND(W85&gt;0,W86&gt;0),"②",IF(AND(W85&gt;0,W86=0),"",IF(AND(W85=0,W86&gt;0,SUM(W87:Z88)&gt;0),"①","")))</f>
        <v/>
      </c>
      <c r="V86" s="294"/>
      <c r="W86" s="295"/>
      <c r="X86" s="295"/>
      <c r="Y86" s="295"/>
      <c r="Z86" s="295"/>
      <c r="AA86" s="280"/>
      <c r="AB86" s="281"/>
      <c r="AC86" s="293"/>
      <c r="AD86" s="294"/>
      <c r="AE86" s="294"/>
      <c r="AF86" s="294"/>
      <c r="AG86" s="294"/>
      <c r="AH86" s="294"/>
      <c r="AI86" s="280"/>
      <c r="AJ86" s="281"/>
      <c r="AK86" s="293" t="str">
        <f>IF(AND(AM85&gt;0,AM86&gt;0),"②",IF(AND(AM85&gt;0,AM86=0),"",IF(AND(AM85=0,AM86&gt;0,SUM(AM87:AP88)&gt;0),"①","")))</f>
        <v/>
      </c>
      <c r="AL86" s="294"/>
      <c r="AM86" s="295"/>
      <c r="AN86" s="295"/>
      <c r="AO86" s="295"/>
      <c r="AP86" s="295"/>
      <c r="AQ86" s="280"/>
      <c r="AR86" s="281"/>
      <c r="AS86" s="315"/>
      <c r="AT86" s="316"/>
      <c r="AU86" s="316"/>
      <c r="AV86" s="316"/>
      <c r="AW86" s="316"/>
      <c r="AX86" s="316"/>
      <c r="AY86" s="316"/>
      <c r="AZ86" s="317"/>
      <c r="BR86" s="49"/>
      <c r="BS86" s="119"/>
      <c r="BT86" s="120"/>
      <c r="BU86" s="120"/>
      <c r="BV86" s="120"/>
      <c r="BW86" s="120"/>
      <c r="BX86" s="120"/>
      <c r="BY86" s="120"/>
      <c r="BZ86" s="84">
        <f t="shared" si="6"/>
        <v>0</v>
      </c>
      <c r="CA86" s="84"/>
      <c r="CB86" s="84"/>
      <c r="CC86" s="84"/>
      <c r="CD86" s="84"/>
      <c r="CE86" s="84"/>
      <c r="CF86" s="112"/>
      <c r="CG86" s="82"/>
      <c r="CH86" s="83"/>
      <c r="CI86" s="83"/>
      <c r="CJ86" s="84">
        <f t="shared" si="8"/>
        <v>0</v>
      </c>
      <c r="CK86" s="84"/>
      <c r="CL86" s="84"/>
      <c r="CM86" s="84"/>
      <c r="CN86" s="84"/>
      <c r="CO86" s="84"/>
      <c r="CP86" s="84"/>
      <c r="CQ86" s="23" t="str">
        <f>IF(COUNTA(BS86:CP86)&lt;3,"",COUNT($CQ$78:CQ85)+1)</f>
        <v/>
      </c>
      <c r="CR86" s="87" t="str">
        <f>IF(O86="","",IF(CQ86="","",IF(CG86=""," ※"&amp;CQ86&amp;$A$85&amp;M86&amp;"("&amp;O86&amp;"+"&amp;BS86&amp;")×"&amp;W86&amp;"÷2"," ※"&amp;CQ86&amp;$A$85&amp;M86&amp;O86&amp;"×"&amp;W86&amp;"÷2")))</f>
        <v/>
      </c>
      <c r="CS86" s="87"/>
      <c r="CT86" s="87"/>
      <c r="CU86" s="87"/>
      <c r="CV86" s="87"/>
      <c r="CW86" s="87"/>
      <c r="CX86" s="87"/>
      <c r="CY86" s="87"/>
      <c r="CZ86" s="87"/>
      <c r="DA86" s="87"/>
      <c r="DB86" s="87"/>
      <c r="DC86" s="87"/>
      <c r="DD86" s="87"/>
      <c r="DE86" s="88"/>
      <c r="DF86" s="63">
        <f t="shared" si="7"/>
        <v>0</v>
      </c>
      <c r="DG86" s="64"/>
      <c r="DH86" s="64"/>
      <c r="DI86" s="64"/>
      <c r="DJ86" s="65"/>
    </row>
    <row r="87" spans="1:114" ht="12.6" customHeight="1" thickBot="1" x14ac:dyDescent="0.25">
      <c r="A87" s="303"/>
      <c r="B87" s="304"/>
      <c r="C87" s="304"/>
      <c r="D87" s="304"/>
      <c r="E87" s="304"/>
      <c r="F87" s="304"/>
      <c r="G87" s="304"/>
      <c r="H87" s="304"/>
      <c r="I87" s="304"/>
      <c r="J87" s="304"/>
      <c r="K87" s="304"/>
      <c r="L87" s="305"/>
      <c r="M87" s="293" t="str">
        <f>IF(AND(O85&gt;0,O86&gt;0,O87&gt;0),"③",IF(AND(O85&gt;0,O86=0,O87&gt;0),"②",IF(AND(O85=0,O86&gt;0,O87&gt;0),"②",IF(AND(O87&gt;0,O85=0,O86=0,O88&gt;0),"①",""))))</f>
        <v/>
      </c>
      <c r="N87" s="294"/>
      <c r="O87" s="295"/>
      <c r="P87" s="295"/>
      <c r="Q87" s="295"/>
      <c r="R87" s="295"/>
      <c r="S87" s="280"/>
      <c r="T87" s="281"/>
      <c r="U87" s="293" t="str">
        <f>IF(AND(W85&gt;0,W86&gt;0,W87&gt;0),"③",IF(AND(W85&gt;0,W86=0,W87&gt;0),"②",IF(AND(W85=0,W86&gt;0,W87&gt;0),"②",IF(AND(W87&gt;0,W85=0,W86=0,W88&gt;0),"①",""))))</f>
        <v/>
      </c>
      <c r="V87" s="294"/>
      <c r="W87" s="295"/>
      <c r="X87" s="295"/>
      <c r="Y87" s="295"/>
      <c r="Z87" s="295"/>
      <c r="AA87" s="280"/>
      <c r="AB87" s="281"/>
      <c r="AC87" s="293"/>
      <c r="AD87" s="294"/>
      <c r="AE87" s="294"/>
      <c r="AF87" s="294"/>
      <c r="AG87" s="294"/>
      <c r="AH87" s="294"/>
      <c r="AI87" s="280"/>
      <c r="AJ87" s="281"/>
      <c r="AK87" s="293" t="str">
        <f>IF(AND(AM85&gt;0,AM86&gt;0,AM87&gt;0),"③",IF(AND(AM85&gt;0,AM86=0,AM87&gt;0),"②",IF(AND(AM85=0,AM86&gt;0,AM87&gt;0),"②",IF(AND(AM87&gt;0,AM85=0,AM86=0,AM88&gt;0),"①",""))))</f>
        <v/>
      </c>
      <c r="AL87" s="294"/>
      <c r="AM87" s="295"/>
      <c r="AN87" s="295"/>
      <c r="AO87" s="295"/>
      <c r="AP87" s="295"/>
      <c r="AQ87" s="280"/>
      <c r="AR87" s="281"/>
      <c r="AS87" s="315"/>
      <c r="AT87" s="316"/>
      <c r="AU87" s="316"/>
      <c r="AV87" s="316"/>
      <c r="AW87" s="316"/>
      <c r="AX87" s="316"/>
      <c r="AY87" s="316"/>
      <c r="AZ87" s="317"/>
      <c r="BR87" s="49"/>
      <c r="BS87" s="119"/>
      <c r="BT87" s="120"/>
      <c r="BU87" s="120"/>
      <c r="BV87" s="120"/>
      <c r="BW87" s="120"/>
      <c r="BX87" s="120"/>
      <c r="BY87" s="120"/>
      <c r="BZ87" s="84">
        <f t="shared" si="6"/>
        <v>0</v>
      </c>
      <c r="CA87" s="84"/>
      <c r="CB87" s="84"/>
      <c r="CC87" s="84"/>
      <c r="CD87" s="84"/>
      <c r="CE87" s="84"/>
      <c r="CF87" s="112"/>
      <c r="CG87" s="82"/>
      <c r="CH87" s="83"/>
      <c r="CI87" s="83"/>
      <c r="CJ87" s="84">
        <f t="shared" si="8"/>
        <v>0</v>
      </c>
      <c r="CK87" s="84"/>
      <c r="CL87" s="84"/>
      <c r="CM87" s="84"/>
      <c r="CN87" s="84"/>
      <c r="CO87" s="84"/>
      <c r="CP87" s="84"/>
      <c r="CQ87" s="23" t="str">
        <f>IF(COUNTA(BS87:CP87)&lt;3,"",COUNT($CQ$78:CQ86)+1)</f>
        <v/>
      </c>
      <c r="CR87" s="87" t="str">
        <f>IF(O87="","",IF(CQ87="","",IF(CG87=""," ※"&amp;CQ87&amp;$A$85&amp;M87&amp;"("&amp;O87&amp;"+"&amp;BS87&amp;")×"&amp;W87&amp;"÷2"," ※"&amp;CQ87&amp;$A$85&amp;M87&amp;O87&amp;"×"&amp;W87&amp;"÷2")))</f>
        <v/>
      </c>
      <c r="CS87" s="87"/>
      <c r="CT87" s="87"/>
      <c r="CU87" s="87"/>
      <c r="CV87" s="87"/>
      <c r="CW87" s="87"/>
      <c r="CX87" s="87"/>
      <c r="CY87" s="87"/>
      <c r="CZ87" s="87"/>
      <c r="DA87" s="87"/>
      <c r="DB87" s="87"/>
      <c r="DC87" s="87"/>
      <c r="DD87" s="87"/>
      <c r="DE87" s="88"/>
      <c r="DF87" s="63">
        <f t="shared" si="7"/>
        <v>0</v>
      </c>
      <c r="DG87" s="64"/>
      <c r="DH87" s="64"/>
      <c r="DI87" s="64"/>
      <c r="DJ87" s="65"/>
    </row>
    <row r="88" spans="1:114" ht="12.6" customHeight="1" thickBot="1" x14ac:dyDescent="0.25">
      <c r="A88" s="306"/>
      <c r="B88" s="307"/>
      <c r="C88" s="307"/>
      <c r="D88" s="307"/>
      <c r="E88" s="307"/>
      <c r="F88" s="307"/>
      <c r="G88" s="307"/>
      <c r="H88" s="307"/>
      <c r="I88" s="307"/>
      <c r="J88" s="307"/>
      <c r="K88" s="307"/>
      <c r="L88" s="308"/>
      <c r="M88" s="296" t="str">
        <f>IF(AND(O88&gt;0,M87="③"),"④",IF(AND(O88&gt;0,O87=0,M86="②"),"③",IF(AND(O88&gt;0,M87="②"),"③",IF(AND(O88&gt;0,M87="①"),"②",IF(AND(O88&gt;0,O85&gt;0,O86=0,O87=0),"②",IF(AND(O88&gt;0,O87=0,M86="①"),"②",""))))))</f>
        <v/>
      </c>
      <c r="N88" s="297"/>
      <c r="O88" s="298"/>
      <c r="P88" s="298"/>
      <c r="Q88" s="298"/>
      <c r="R88" s="298"/>
      <c r="S88" s="282"/>
      <c r="T88" s="283"/>
      <c r="U88" s="296" t="str">
        <f>IF(AND(W88&gt;0,U87="③"),"④",IF(AND(W88&gt;0,W87=0,U86="②"),"③",IF(AND(W88&gt;0,U87="②"),"③",IF(AND(W88&gt;0,U87="①"),"②",IF(AND(W88&gt;0,W85&gt;0,W86=0,W87=0),"②",IF(AND(W88&gt;0,W87=0,U86="①"),"②",""))))))</f>
        <v/>
      </c>
      <c r="V88" s="297"/>
      <c r="W88" s="298"/>
      <c r="X88" s="298"/>
      <c r="Y88" s="298"/>
      <c r="Z88" s="298"/>
      <c r="AA88" s="282"/>
      <c r="AB88" s="283"/>
      <c r="AC88" s="296"/>
      <c r="AD88" s="297"/>
      <c r="AE88" s="297"/>
      <c r="AF88" s="297"/>
      <c r="AG88" s="297"/>
      <c r="AH88" s="297"/>
      <c r="AI88" s="282"/>
      <c r="AJ88" s="283"/>
      <c r="AK88" s="296" t="str">
        <f>IF(AND(AM88&gt;0,AK87="③"),"④",IF(AND(AM88&gt;0,AM87=0,AK86="②"),"③",IF(AND(AM88&gt;0,AK87="②"),"③",IF(AND(AM88&gt;0,AK87="①"),"②",IF(AND(AM88&gt;0,AM85&gt;0,AM86=0,AM87=0),"②",IF(AND(AM88&gt;0,AM87=0,AK86="①"),"②",""))))))</f>
        <v/>
      </c>
      <c r="AL88" s="297"/>
      <c r="AM88" s="298"/>
      <c r="AN88" s="298"/>
      <c r="AO88" s="298"/>
      <c r="AP88" s="298"/>
      <c r="AQ88" s="282"/>
      <c r="AR88" s="283"/>
      <c r="AS88" s="318"/>
      <c r="AT88" s="319"/>
      <c r="AU88" s="319"/>
      <c r="AV88" s="319"/>
      <c r="AW88" s="319"/>
      <c r="AX88" s="319"/>
      <c r="AY88" s="319"/>
      <c r="AZ88" s="320"/>
      <c r="BR88" s="49"/>
      <c r="BS88" s="121"/>
      <c r="BT88" s="122"/>
      <c r="BU88" s="122"/>
      <c r="BV88" s="122"/>
      <c r="BW88" s="122"/>
      <c r="BX88" s="122"/>
      <c r="BY88" s="122"/>
      <c r="BZ88" s="97">
        <f t="shared" si="6"/>
        <v>0</v>
      </c>
      <c r="CA88" s="97"/>
      <c r="CB88" s="97"/>
      <c r="CC88" s="97"/>
      <c r="CD88" s="97"/>
      <c r="CE88" s="97"/>
      <c r="CF88" s="113"/>
      <c r="CG88" s="95"/>
      <c r="CH88" s="96"/>
      <c r="CI88" s="96"/>
      <c r="CJ88" s="97">
        <f t="shared" si="8"/>
        <v>0</v>
      </c>
      <c r="CK88" s="97"/>
      <c r="CL88" s="97"/>
      <c r="CM88" s="97"/>
      <c r="CN88" s="97"/>
      <c r="CO88" s="97"/>
      <c r="CP88" s="97"/>
      <c r="CQ88" s="24" t="str">
        <f>IF(COUNTA(BS88:CP88)&lt;3,"",COUNT($CQ$78:CQ87)+1)</f>
        <v/>
      </c>
      <c r="CR88" s="89" t="str">
        <f>IF(O88="","",IF(CQ88="","",IF(CG88=""," ※"&amp;CQ88&amp;$A$85&amp;M88&amp;"("&amp;O88&amp;"+"&amp;BS88&amp;")×"&amp;W88&amp;"÷2"," ※"&amp;CQ88&amp;$A$85&amp;M88&amp;O88&amp;"×"&amp;W88&amp;"÷2")))</f>
        <v/>
      </c>
      <c r="CS88" s="89"/>
      <c r="CT88" s="89"/>
      <c r="CU88" s="89"/>
      <c r="CV88" s="89"/>
      <c r="CW88" s="89"/>
      <c r="CX88" s="89"/>
      <c r="CY88" s="89"/>
      <c r="CZ88" s="89"/>
      <c r="DA88" s="89"/>
      <c r="DB88" s="89"/>
      <c r="DC88" s="89"/>
      <c r="DD88" s="89"/>
      <c r="DE88" s="90"/>
      <c r="DF88" s="66">
        <f t="shared" si="7"/>
        <v>0</v>
      </c>
      <c r="DG88" s="67"/>
      <c r="DH88" s="67"/>
      <c r="DI88" s="67"/>
      <c r="DJ88" s="68"/>
    </row>
    <row r="89" spans="1:114" ht="12.6" customHeight="1" thickBot="1" x14ac:dyDescent="0.25">
      <c r="A89" s="300" t="s">
        <v>113</v>
      </c>
      <c r="B89" s="301"/>
      <c r="C89" s="301"/>
      <c r="D89" s="301"/>
      <c r="E89" s="301"/>
      <c r="F89" s="301"/>
      <c r="G89" s="301"/>
      <c r="H89" s="301"/>
      <c r="I89" s="301"/>
      <c r="J89" s="301"/>
      <c r="K89" s="301"/>
      <c r="L89" s="302"/>
      <c r="M89" s="309" t="str">
        <f>IF(AND(O89&gt;0,SUM(O90:R91)&gt;0),"①","")</f>
        <v/>
      </c>
      <c r="N89" s="310"/>
      <c r="O89" s="311"/>
      <c r="P89" s="311"/>
      <c r="Q89" s="311"/>
      <c r="R89" s="311"/>
      <c r="S89" s="278" t="s">
        <v>106</v>
      </c>
      <c r="T89" s="279"/>
      <c r="U89" s="309" t="str">
        <f>IF(AND(W89&gt;0,SUM(W90:Z91)&gt;0),"①","")</f>
        <v/>
      </c>
      <c r="V89" s="310"/>
      <c r="W89" s="311"/>
      <c r="X89" s="311"/>
      <c r="Y89" s="311"/>
      <c r="Z89" s="311"/>
      <c r="AA89" s="278" t="s">
        <v>106</v>
      </c>
      <c r="AB89" s="279"/>
      <c r="AC89" s="272" t="str">
        <f>IF(SUM(DF89:DJ91)=0,"",SUM(DF89:DJ91))</f>
        <v/>
      </c>
      <c r="AD89" s="273"/>
      <c r="AE89" s="273"/>
      <c r="AF89" s="273"/>
      <c r="AG89" s="273"/>
      <c r="AH89" s="273"/>
      <c r="AI89" s="278" t="s">
        <v>112</v>
      </c>
      <c r="AJ89" s="279"/>
      <c r="AK89" s="284" t="s">
        <v>64</v>
      </c>
      <c r="AL89" s="285"/>
      <c r="AM89" s="285"/>
      <c r="AN89" s="285"/>
      <c r="AO89" s="285"/>
      <c r="AP89" s="285"/>
      <c r="AQ89" s="285"/>
      <c r="AR89" s="286"/>
      <c r="AS89" s="284" t="s">
        <v>114</v>
      </c>
      <c r="AT89" s="285"/>
      <c r="AU89" s="285"/>
      <c r="AV89" s="285"/>
      <c r="AW89" s="285"/>
      <c r="AX89" s="285"/>
      <c r="AY89" s="285"/>
      <c r="AZ89" s="286"/>
      <c r="BR89" s="49" t="s">
        <v>305</v>
      </c>
      <c r="BS89" s="102"/>
      <c r="BT89" s="103"/>
      <c r="BU89" s="103"/>
      <c r="BV89" s="103"/>
      <c r="BW89" s="103"/>
      <c r="BX89" s="103"/>
      <c r="BY89" s="103"/>
      <c r="BZ89" s="100">
        <f t="shared" si="6"/>
        <v>0</v>
      </c>
      <c r="CA89" s="100"/>
      <c r="CB89" s="100"/>
      <c r="CC89" s="100"/>
      <c r="CD89" s="100"/>
      <c r="CE89" s="100"/>
      <c r="CF89" s="114"/>
      <c r="CG89" s="98"/>
      <c r="CH89" s="99"/>
      <c r="CI89" s="99"/>
      <c r="CJ89" s="100">
        <f t="shared" si="8"/>
        <v>0</v>
      </c>
      <c r="CK89" s="100"/>
      <c r="CL89" s="100"/>
      <c r="CM89" s="100"/>
      <c r="CN89" s="100"/>
      <c r="CO89" s="100"/>
      <c r="CP89" s="100"/>
      <c r="CQ89" s="22" t="str">
        <f>IF(COUNTA(BS89:CP89)&lt;3,"",COUNT($CQ$78:CQ88)+1)</f>
        <v/>
      </c>
      <c r="CR89" s="85" t="str">
        <f>IF(O89="","",IF(CQ89="","",IF(CG89=""," ※"&amp;CQ89&amp;$A$89&amp;M89&amp;"("&amp;O89&amp;"+"&amp;BS89&amp;")×"&amp;W89&amp;"÷2"," ※"&amp;CQ89&amp;$A$89&amp;M89&amp;O89&amp;"×"&amp;W89&amp;"÷2")))</f>
        <v/>
      </c>
      <c r="CS89" s="85"/>
      <c r="CT89" s="85"/>
      <c r="CU89" s="85"/>
      <c r="CV89" s="85"/>
      <c r="CW89" s="85"/>
      <c r="CX89" s="85"/>
      <c r="CY89" s="85"/>
      <c r="CZ89" s="85"/>
      <c r="DA89" s="85"/>
      <c r="DB89" s="85"/>
      <c r="DC89" s="85"/>
      <c r="DD89" s="85"/>
      <c r="DE89" s="86"/>
      <c r="DF89" s="60">
        <f t="shared" si="7"/>
        <v>0</v>
      </c>
      <c r="DG89" s="61"/>
      <c r="DH89" s="61"/>
      <c r="DI89" s="61"/>
      <c r="DJ89" s="62"/>
    </row>
    <row r="90" spans="1:114" ht="12.6" customHeight="1" thickBot="1" x14ac:dyDescent="0.25">
      <c r="A90" s="303"/>
      <c r="B90" s="304"/>
      <c r="C90" s="304"/>
      <c r="D90" s="304"/>
      <c r="E90" s="304"/>
      <c r="F90" s="304"/>
      <c r="G90" s="304"/>
      <c r="H90" s="304"/>
      <c r="I90" s="304"/>
      <c r="J90" s="304"/>
      <c r="K90" s="304"/>
      <c r="L90" s="305"/>
      <c r="M90" s="293" t="str">
        <f>IF(AND(O89&gt;0,O90&gt;0),"②",IF(AND(O89&gt;0,O90=0),"",IF(AND(O89=0,O90&gt;0,O91&gt;0),"①","")))</f>
        <v/>
      </c>
      <c r="N90" s="294"/>
      <c r="O90" s="295"/>
      <c r="P90" s="295"/>
      <c r="Q90" s="295"/>
      <c r="R90" s="295"/>
      <c r="S90" s="280"/>
      <c r="T90" s="281"/>
      <c r="U90" s="293" t="str">
        <f>IF(AND(W89&gt;0,W90&gt;0),"②",IF(AND(W89&gt;0,W90=0),"",IF(AND(W89=0,W90&gt;0,W91&gt;0),"①","")))</f>
        <v/>
      </c>
      <c r="V90" s="294"/>
      <c r="W90" s="295"/>
      <c r="X90" s="295"/>
      <c r="Y90" s="295"/>
      <c r="Z90" s="295"/>
      <c r="AA90" s="280"/>
      <c r="AB90" s="281"/>
      <c r="AC90" s="274"/>
      <c r="AD90" s="275"/>
      <c r="AE90" s="275"/>
      <c r="AF90" s="275"/>
      <c r="AG90" s="275"/>
      <c r="AH90" s="275"/>
      <c r="AI90" s="280"/>
      <c r="AJ90" s="281"/>
      <c r="AK90" s="287"/>
      <c r="AL90" s="288"/>
      <c r="AM90" s="288"/>
      <c r="AN90" s="288"/>
      <c r="AO90" s="288"/>
      <c r="AP90" s="288"/>
      <c r="AQ90" s="288"/>
      <c r="AR90" s="289"/>
      <c r="AS90" s="287"/>
      <c r="AT90" s="288"/>
      <c r="AU90" s="288"/>
      <c r="AV90" s="288"/>
      <c r="AW90" s="288"/>
      <c r="AX90" s="288"/>
      <c r="AY90" s="288"/>
      <c r="AZ90" s="289"/>
      <c r="BR90" s="49"/>
      <c r="BS90" s="119"/>
      <c r="BT90" s="120"/>
      <c r="BU90" s="120"/>
      <c r="BV90" s="120"/>
      <c r="BW90" s="120"/>
      <c r="BX90" s="120"/>
      <c r="BY90" s="120"/>
      <c r="BZ90" s="84">
        <f t="shared" si="6"/>
        <v>0</v>
      </c>
      <c r="CA90" s="84"/>
      <c r="CB90" s="84"/>
      <c r="CC90" s="84"/>
      <c r="CD90" s="84"/>
      <c r="CE90" s="84"/>
      <c r="CF90" s="112"/>
      <c r="CG90" s="82"/>
      <c r="CH90" s="83"/>
      <c r="CI90" s="83"/>
      <c r="CJ90" s="84">
        <f t="shared" si="8"/>
        <v>0</v>
      </c>
      <c r="CK90" s="84"/>
      <c r="CL90" s="84"/>
      <c r="CM90" s="84"/>
      <c r="CN90" s="84"/>
      <c r="CO90" s="84"/>
      <c r="CP90" s="84"/>
      <c r="CQ90" s="23" t="str">
        <f>IF(COUNTA(BS90:CP90)&lt;3,"",COUNT($CQ$78:CQ89)+1)</f>
        <v/>
      </c>
      <c r="CR90" s="87" t="str">
        <f>IF(O90="","",IF(CQ90="","",IF(CG90=""," ※"&amp;CQ90&amp;$A$89&amp;M90&amp;"("&amp;O90&amp;"+"&amp;BS90&amp;")×"&amp;W90&amp;"÷2"," ※"&amp;CQ90&amp;$A$89&amp;M90&amp;O90&amp;"×"&amp;W90&amp;"÷2")))</f>
        <v/>
      </c>
      <c r="CS90" s="87"/>
      <c r="CT90" s="87"/>
      <c r="CU90" s="87"/>
      <c r="CV90" s="87"/>
      <c r="CW90" s="87"/>
      <c r="CX90" s="87"/>
      <c r="CY90" s="87"/>
      <c r="CZ90" s="87"/>
      <c r="DA90" s="87"/>
      <c r="DB90" s="87"/>
      <c r="DC90" s="87"/>
      <c r="DD90" s="87"/>
      <c r="DE90" s="88"/>
      <c r="DF90" s="63">
        <f t="shared" si="7"/>
        <v>0</v>
      </c>
      <c r="DG90" s="64"/>
      <c r="DH90" s="64"/>
      <c r="DI90" s="64"/>
      <c r="DJ90" s="65"/>
    </row>
    <row r="91" spans="1:114" ht="12.6" customHeight="1" thickBot="1" x14ac:dyDescent="0.25">
      <c r="A91" s="306"/>
      <c r="B91" s="307"/>
      <c r="C91" s="307"/>
      <c r="D91" s="307"/>
      <c r="E91" s="307"/>
      <c r="F91" s="307"/>
      <c r="G91" s="307"/>
      <c r="H91" s="307"/>
      <c r="I91" s="307"/>
      <c r="J91" s="307"/>
      <c r="K91" s="307"/>
      <c r="L91" s="308"/>
      <c r="M91" s="296" t="str">
        <f>IF(AND(O89&gt;0,O90&gt;0,O91&gt;0),"③",IF(AND(O89&gt;0,O90=0,O91&gt;0),"②",IF(AND(O89=0,O90&gt;0,O91&gt;0),"②",IF(AND(O91&gt;0,O89=0,O90=0,),"①",""))))</f>
        <v/>
      </c>
      <c r="N91" s="297"/>
      <c r="O91" s="298"/>
      <c r="P91" s="298"/>
      <c r="Q91" s="298"/>
      <c r="R91" s="298"/>
      <c r="S91" s="282"/>
      <c r="T91" s="283"/>
      <c r="U91" s="296" t="str">
        <f>IF(AND(W89&gt;0,W90&gt;0,W91&gt;0),"③",IF(AND(W89&gt;0,W90=0,W91&gt;0),"②",IF(AND(W89=0,W90&gt;0,W91&gt;0),"②",IF(AND(W91&gt;0,W89=0,W90=0,),"①",""))))</f>
        <v/>
      </c>
      <c r="V91" s="297"/>
      <c r="W91" s="298"/>
      <c r="X91" s="298"/>
      <c r="Y91" s="298"/>
      <c r="Z91" s="298"/>
      <c r="AA91" s="282"/>
      <c r="AB91" s="283"/>
      <c r="AC91" s="276"/>
      <c r="AD91" s="277"/>
      <c r="AE91" s="277"/>
      <c r="AF91" s="277"/>
      <c r="AG91" s="277"/>
      <c r="AH91" s="277"/>
      <c r="AI91" s="282"/>
      <c r="AJ91" s="283"/>
      <c r="AK91" s="290"/>
      <c r="AL91" s="291"/>
      <c r="AM91" s="291"/>
      <c r="AN91" s="291"/>
      <c r="AO91" s="291"/>
      <c r="AP91" s="291"/>
      <c r="AQ91" s="291"/>
      <c r="AR91" s="292"/>
      <c r="AS91" s="290"/>
      <c r="AT91" s="291"/>
      <c r="AU91" s="291"/>
      <c r="AV91" s="291"/>
      <c r="AW91" s="291"/>
      <c r="AX91" s="291"/>
      <c r="AY91" s="291"/>
      <c r="AZ91" s="292"/>
      <c r="BR91" s="50"/>
      <c r="BS91" s="147"/>
      <c r="BT91" s="148"/>
      <c r="BU91" s="148"/>
      <c r="BV91" s="148"/>
      <c r="BW91" s="148"/>
      <c r="BX91" s="148"/>
      <c r="BY91" s="148"/>
      <c r="BZ91" s="77">
        <f t="shared" si="6"/>
        <v>0</v>
      </c>
      <c r="CA91" s="77"/>
      <c r="CB91" s="77"/>
      <c r="CC91" s="77"/>
      <c r="CD91" s="77"/>
      <c r="CE91" s="77"/>
      <c r="CF91" s="115"/>
      <c r="CG91" s="75"/>
      <c r="CH91" s="76"/>
      <c r="CI91" s="76"/>
      <c r="CJ91" s="77">
        <f t="shared" si="8"/>
        <v>0</v>
      </c>
      <c r="CK91" s="77"/>
      <c r="CL91" s="77"/>
      <c r="CM91" s="77"/>
      <c r="CN91" s="77"/>
      <c r="CO91" s="77"/>
      <c r="CP91" s="77"/>
      <c r="CQ91" s="25" t="str">
        <f>IF(COUNTA(BS91:CP91)&lt;3,"",COUNT($CQ$78:CQ90)+1)</f>
        <v/>
      </c>
      <c r="CR91" s="80" t="str">
        <f>IF(O91="","",IF(CQ91="","",IF(CG91=""," ※"&amp;CQ91&amp;$A$89&amp;M91&amp;"("&amp;O91&amp;"+"&amp;BS91&amp;")×"&amp;W91&amp;"÷2"," ※"&amp;CQ91&amp;$A$89&amp;M91&amp;O91&amp;"×"&amp;W91&amp;"÷2")))</f>
        <v/>
      </c>
      <c r="CS91" s="80"/>
      <c r="CT91" s="80"/>
      <c r="CU91" s="80"/>
      <c r="CV91" s="80"/>
      <c r="CW91" s="80"/>
      <c r="CX91" s="80"/>
      <c r="CY91" s="80"/>
      <c r="CZ91" s="80"/>
      <c r="DA91" s="80"/>
      <c r="DB91" s="80"/>
      <c r="DC91" s="80"/>
      <c r="DD91" s="80"/>
      <c r="DE91" s="81"/>
      <c r="DF91" s="72">
        <f t="shared" si="7"/>
        <v>0</v>
      </c>
      <c r="DG91" s="73"/>
      <c r="DH91" s="73"/>
      <c r="DI91" s="73"/>
      <c r="DJ91" s="74"/>
    </row>
    <row r="92" spans="1:114" ht="13.8" thickTop="1" x14ac:dyDescent="0.2">
      <c r="A92" s="299" t="str">
        <f>CONCATENATE(CR78,CR79,CR80,CR81,CR82,CR83,CR84,CR85,CR86,CR87,CR88,CR89,CR90,CR91)</f>
        <v/>
      </c>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row>
    <row r="93" spans="1:114" ht="30" customHeight="1" x14ac:dyDescent="0.2">
      <c r="A93" s="233" t="s">
        <v>115</v>
      </c>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row>
    <row r="94" spans="1:114" ht="18" customHeight="1" x14ac:dyDescent="0.2">
      <c r="A94" s="160" t="s">
        <v>99</v>
      </c>
      <c r="B94" s="160"/>
      <c r="C94" s="160"/>
      <c r="D94" s="160"/>
      <c r="E94" s="160"/>
      <c r="F94" s="160"/>
      <c r="G94" s="160"/>
      <c r="H94" s="160"/>
      <c r="I94" s="160"/>
      <c r="J94" s="160"/>
      <c r="K94" s="160"/>
      <c r="L94" s="160"/>
      <c r="M94" s="213" t="s">
        <v>100</v>
      </c>
      <c r="N94" s="213"/>
      <c r="O94" s="213"/>
      <c r="P94" s="213"/>
      <c r="Q94" s="213"/>
      <c r="R94" s="213"/>
      <c r="S94" s="213"/>
      <c r="T94" s="213"/>
      <c r="U94" s="213" t="s">
        <v>101</v>
      </c>
      <c r="V94" s="213"/>
      <c r="W94" s="213"/>
      <c r="X94" s="213"/>
      <c r="Y94" s="213"/>
      <c r="Z94" s="213"/>
      <c r="AA94" s="213"/>
      <c r="AB94" s="213"/>
      <c r="AC94" s="213" t="s">
        <v>102</v>
      </c>
      <c r="AD94" s="213"/>
      <c r="AE94" s="213"/>
      <c r="AF94" s="213"/>
      <c r="AG94" s="213"/>
      <c r="AH94" s="213"/>
      <c r="AI94" s="213"/>
      <c r="AJ94" s="213"/>
      <c r="AK94" s="212" t="s">
        <v>103</v>
      </c>
      <c r="AL94" s="212"/>
      <c r="AM94" s="212"/>
      <c r="AN94" s="212"/>
      <c r="AO94" s="212"/>
      <c r="AP94" s="212"/>
      <c r="AQ94" s="212"/>
      <c r="AR94" s="212"/>
      <c r="AS94" s="212" t="s">
        <v>104</v>
      </c>
      <c r="AT94" s="212"/>
      <c r="AU94" s="212"/>
      <c r="AV94" s="212"/>
      <c r="AW94" s="212"/>
      <c r="AX94" s="212"/>
      <c r="AY94" s="212"/>
      <c r="AZ94" s="212"/>
    </row>
    <row r="95" spans="1:114" ht="20.100000000000001" customHeight="1" x14ac:dyDescent="0.2">
      <c r="A95" s="246" t="s">
        <v>116</v>
      </c>
      <c r="B95" s="247"/>
      <c r="C95" s="247"/>
      <c r="D95" s="247"/>
      <c r="E95" s="247"/>
      <c r="F95" s="247"/>
      <c r="G95" s="247"/>
      <c r="H95" s="247"/>
      <c r="I95" s="247"/>
      <c r="J95" s="248"/>
      <c r="K95" s="255" t="s">
        <v>117</v>
      </c>
      <c r="L95" s="256"/>
      <c r="M95" s="261" t="s">
        <v>29</v>
      </c>
      <c r="N95" s="262"/>
      <c r="O95" s="222"/>
      <c r="P95" s="222"/>
      <c r="Q95" s="222"/>
      <c r="R95" s="222"/>
      <c r="S95" s="171" t="s">
        <v>106</v>
      </c>
      <c r="T95" s="172"/>
      <c r="U95" s="261" t="s">
        <v>29</v>
      </c>
      <c r="V95" s="262"/>
      <c r="W95" s="222"/>
      <c r="X95" s="222"/>
      <c r="Y95" s="222"/>
      <c r="Z95" s="222"/>
      <c r="AA95" s="171" t="s">
        <v>106</v>
      </c>
      <c r="AB95" s="172"/>
      <c r="AC95" s="263" t="str">
        <f>IF(O95*W95+O96*W96+O97*W97=0,"",O95*W95+O96*W96+O97*W97)</f>
        <v/>
      </c>
      <c r="AD95" s="240"/>
      <c r="AE95" s="240"/>
      <c r="AF95" s="240"/>
      <c r="AG95" s="240"/>
      <c r="AH95" s="240"/>
      <c r="AI95" s="242" t="s">
        <v>21</v>
      </c>
      <c r="AJ95" s="243"/>
      <c r="AK95" s="499" t="s">
        <v>64</v>
      </c>
      <c r="AL95" s="500"/>
      <c r="AM95" s="500"/>
      <c r="AN95" s="500"/>
      <c r="AO95" s="500"/>
      <c r="AP95" s="500"/>
      <c r="AQ95" s="500"/>
      <c r="AR95" s="501"/>
      <c r="AS95" s="173" t="s">
        <v>118</v>
      </c>
      <c r="AT95" s="508"/>
      <c r="AU95" s="508"/>
      <c r="AV95" s="508"/>
      <c r="AW95" s="508"/>
      <c r="AX95" s="508"/>
      <c r="AY95" s="508"/>
      <c r="AZ95" s="509"/>
    </row>
    <row r="96" spans="1:114" ht="20.100000000000001" customHeight="1" x14ac:dyDescent="0.2">
      <c r="A96" s="249"/>
      <c r="B96" s="250"/>
      <c r="C96" s="250"/>
      <c r="D96" s="250"/>
      <c r="E96" s="250"/>
      <c r="F96" s="250"/>
      <c r="G96" s="250"/>
      <c r="H96" s="250"/>
      <c r="I96" s="250"/>
      <c r="J96" s="251"/>
      <c r="K96" s="257"/>
      <c r="L96" s="258"/>
      <c r="M96" s="516" t="s">
        <v>30</v>
      </c>
      <c r="N96" s="517"/>
      <c r="O96" s="518"/>
      <c r="P96" s="518"/>
      <c r="Q96" s="518"/>
      <c r="R96" s="518"/>
      <c r="S96" s="519" t="s">
        <v>106</v>
      </c>
      <c r="T96" s="520"/>
      <c r="U96" s="516" t="s">
        <v>30</v>
      </c>
      <c r="V96" s="517"/>
      <c r="W96" s="518"/>
      <c r="X96" s="518"/>
      <c r="Y96" s="518"/>
      <c r="Z96" s="518"/>
      <c r="AA96" s="519" t="s">
        <v>106</v>
      </c>
      <c r="AB96" s="520"/>
      <c r="AC96" s="264"/>
      <c r="AD96" s="241"/>
      <c r="AE96" s="241"/>
      <c r="AF96" s="241"/>
      <c r="AG96" s="241"/>
      <c r="AH96" s="241"/>
      <c r="AI96" s="180"/>
      <c r="AJ96" s="181"/>
      <c r="AK96" s="502"/>
      <c r="AL96" s="503"/>
      <c r="AM96" s="503"/>
      <c r="AN96" s="503"/>
      <c r="AO96" s="503"/>
      <c r="AP96" s="503"/>
      <c r="AQ96" s="503"/>
      <c r="AR96" s="504"/>
      <c r="AS96" s="510"/>
      <c r="AT96" s="511"/>
      <c r="AU96" s="511"/>
      <c r="AV96" s="511"/>
      <c r="AW96" s="511"/>
      <c r="AX96" s="511"/>
      <c r="AY96" s="511"/>
      <c r="AZ96" s="512"/>
    </row>
    <row r="97" spans="1:52" ht="20.100000000000001" customHeight="1" x14ac:dyDescent="0.2">
      <c r="A97" s="249"/>
      <c r="B97" s="250"/>
      <c r="C97" s="250"/>
      <c r="D97" s="250"/>
      <c r="E97" s="250"/>
      <c r="F97" s="250"/>
      <c r="G97" s="250"/>
      <c r="H97" s="250"/>
      <c r="I97" s="250"/>
      <c r="J97" s="251"/>
      <c r="K97" s="259"/>
      <c r="L97" s="260"/>
      <c r="M97" s="521" t="s">
        <v>31</v>
      </c>
      <c r="N97" s="522"/>
      <c r="O97" s="269"/>
      <c r="P97" s="269"/>
      <c r="Q97" s="269"/>
      <c r="R97" s="269"/>
      <c r="S97" s="270" t="s">
        <v>106</v>
      </c>
      <c r="T97" s="271"/>
      <c r="U97" s="521" t="s">
        <v>31</v>
      </c>
      <c r="V97" s="522"/>
      <c r="W97" s="269"/>
      <c r="X97" s="269"/>
      <c r="Y97" s="269"/>
      <c r="Z97" s="269"/>
      <c r="AA97" s="270" t="s">
        <v>106</v>
      </c>
      <c r="AB97" s="271"/>
      <c r="AC97" s="265"/>
      <c r="AD97" s="214"/>
      <c r="AE97" s="214"/>
      <c r="AF97" s="214"/>
      <c r="AG97" s="214"/>
      <c r="AH97" s="214"/>
      <c r="AI97" s="244"/>
      <c r="AJ97" s="245"/>
      <c r="AK97" s="505"/>
      <c r="AL97" s="506"/>
      <c r="AM97" s="506"/>
      <c r="AN97" s="506"/>
      <c r="AO97" s="506"/>
      <c r="AP97" s="506"/>
      <c r="AQ97" s="506"/>
      <c r="AR97" s="507"/>
      <c r="AS97" s="510"/>
      <c r="AT97" s="511"/>
      <c r="AU97" s="511"/>
      <c r="AV97" s="511"/>
      <c r="AW97" s="511"/>
      <c r="AX97" s="511"/>
      <c r="AY97" s="511"/>
      <c r="AZ97" s="512"/>
    </row>
    <row r="98" spans="1:52" ht="20.100000000000001" customHeight="1" x14ac:dyDescent="0.2">
      <c r="A98" s="249"/>
      <c r="B98" s="250"/>
      <c r="C98" s="250"/>
      <c r="D98" s="250"/>
      <c r="E98" s="250"/>
      <c r="F98" s="250"/>
      <c r="G98" s="250"/>
      <c r="H98" s="250"/>
      <c r="I98" s="250"/>
      <c r="J98" s="251"/>
      <c r="K98" s="255" t="s">
        <v>119</v>
      </c>
      <c r="L98" s="266"/>
      <c r="M98" s="523" t="s">
        <v>412</v>
      </c>
      <c r="N98" s="524"/>
      <c r="O98" s="222"/>
      <c r="P98" s="222"/>
      <c r="Q98" s="222"/>
      <c r="R98" s="222"/>
      <c r="S98" s="171" t="s">
        <v>121</v>
      </c>
      <c r="T98" s="172"/>
      <c r="U98" s="523" t="s">
        <v>412</v>
      </c>
      <c r="V98" s="524"/>
      <c r="W98" s="222"/>
      <c r="X98" s="222"/>
      <c r="Y98" s="222"/>
      <c r="Z98" s="222"/>
      <c r="AA98" s="171" t="s">
        <v>121</v>
      </c>
      <c r="AB98" s="172"/>
      <c r="AC98" s="525" t="s">
        <v>120</v>
      </c>
      <c r="AD98" s="240" t="str">
        <f>IF(O98*W98+O99*W99+O100*W100=0,"",O98*W98+O99*W99+O100*W100)</f>
        <v/>
      </c>
      <c r="AE98" s="240"/>
      <c r="AF98" s="240"/>
      <c r="AG98" s="240"/>
      <c r="AH98" s="240"/>
      <c r="AI98" s="242" t="s">
        <v>122</v>
      </c>
      <c r="AJ98" s="243"/>
      <c r="AK98" s="525" t="s">
        <v>120</v>
      </c>
      <c r="AL98" s="529"/>
      <c r="AM98" s="529"/>
      <c r="AN98" s="529"/>
      <c r="AO98" s="529"/>
      <c r="AP98" s="529"/>
      <c r="AQ98" s="242" t="s">
        <v>121</v>
      </c>
      <c r="AR98" s="243"/>
      <c r="AS98" s="510"/>
      <c r="AT98" s="511"/>
      <c r="AU98" s="511"/>
      <c r="AV98" s="511"/>
      <c r="AW98" s="511"/>
      <c r="AX98" s="511"/>
      <c r="AY98" s="511"/>
      <c r="AZ98" s="512"/>
    </row>
    <row r="99" spans="1:52" ht="20.100000000000001" customHeight="1" x14ac:dyDescent="0.2">
      <c r="A99" s="249"/>
      <c r="B99" s="250"/>
      <c r="C99" s="250"/>
      <c r="D99" s="250"/>
      <c r="E99" s="250"/>
      <c r="F99" s="250"/>
      <c r="G99" s="250"/>
      <c r="H99" s="250"/>
      <c r="I99" s="250"/>
      <c r="J99" s="251"/>
      <c r="K99" s="257"/>
      <c r="L99" s="267"/>
      <c r="M99" s="531" t="s">
        <v>413</v>
      </c>
      <c r="N99" s="532"/>
      <c r="O99" s="518"/>
      <c r="P99" s="518"/>
      <c r="Q99" s="518"/>
      <c r="R99" s="518"/>
      <c r="S99" s="519" t="s">
        <v>121</v>
      </c>
      <c r="T99" s="520"/>
      <c r="U99" s="531" t="s">
        <v>413</v>
      </c>
      <c r="V99" s="532"/>
      <c r="W99" s="518"/>
      <c r="X99" s="518"/>
      <c r="Y99" s="518"/>
      <c r="Z99" s="518"/>
      <c r="AA99" s="519" t="s">
        <v>121</v>
      </c>
      <c r="AB99" s="520"/>
      <c r="AC99" s="526"/>
      <c r="AD99" s="241"/>
      <c r="AE99" s="241"/>
      <c r="AF99" s="241"/>
      <c r="AG99" s="241"/>
      <c r="AH99" s="241"/>
      <c r="AI99" s="180"/>
      <c r="AJ99" s="181"/>
      <c r="AK99" s="526"/>
      <c r="AL99" s="530"/>
      <c r="AM99" s="530"/>
      <c r="AN99" s="530"/>
      <c r="AO99" s="530"/>
      <c r="AP99" s="530"/>
      <c r="AQ99" s="180"/>
      <c r="AR99" s="181"/>
      <c r="AS99" s="510"/>
      <c r="AT99" s="511"/>
      <c r="AU99" s="511"/>
      <c r="AV99" s="511"/>
      <c r="AW99" s="511"/>
      <c r="AX99" s="511"/>
      <c r="AY99" s="511"/>
      <c r="AZ99" s="512"/>
    </row>
    <row r="100" spans="1:52" ht="20.100000000000001" customHeight="1" x14ac:dyDescent="0.2">
      <c r="A100" s="252"/>
      <c r="B100" s="253"/>
      <c r="C100" s="253"/>
      <c r="D100" s="253"/>
      <c r="E100" s="253"/>
      <c r="F100" s="253"/>
      <c r="G100" s="253"/>
      <c r="H100" s="253"/>
      <c r="I100" s="253"/>
      <c r="J100" s="254"/>
      <c r="K100" s="259"/>
      <c r="L100" s="268"/>
      <c r="M100" s="533" t="s">
        <v>414</v>
      </c>
      <c r="N100" s="534"/>
      <c r="O100" s="269"/>
      <c r="P100" s="269"/>
      <c r="Q100" s="269"/>
      <c r="R100" s="269"/>
      <c r="S100" s="270" t="s">
        <v>121</v>
      </c>
      <c r="T100" s="271"/>
      <c r="U100" s="533" t="s">
        <v>414</v>
      </c>
      <c r="V100" s="534"/>
      <c r="W100" s="269"/>
      <c r="X100" s="269"/>
      <c r="Y100" s="269"/>
      <c r="Z100" s="269"/>
      <c r="AA100" s="270" t="s">
        <v>121</v>
      </c>
      <c r="AB100" s="271"/>
      <c r="AC100" s="527"/>
      <c r="AD100" s="214"/>
      <c r="AE100" s="214"/>
      <c r="AF100" s="214"/>
      <c r="AG100" s="214"/>
      <c r="AH100" s="214"/>
      <c r="AI100" s="244"/>
      <c r="AJ100" s="245"/>
      <c r="AK100" s="527"/>
      <c r="AL100" s="182"/>
      <c r="AM100" s="182"/>
      <c r="AN100" s="182"/>
      <c r="AO100" s="182"/>
      <c r="AP100" s="182"/>
      <c r="AQ100" s="244"/>
      <c r="AR100" s="245"/>
      <c r="AS100" s="513"/>
      <c r="AT100" s="514"/>
      <c r="AU100" s="514"/>
      <c r="AV100" s="514"/>
      <c r="AW100" s="514"/>
      <c r="AX100" s="514"/>
      <c r="AY100" s="514"/>
      <c r="AZ100" s="515"/>
    </row>
    <row r="101" spans="1:52" ht="28.35" customHeight="1" x14ac:dyDescent="0.2">
      <c r="A101" s="160" t="s">
        <v>113</v>
      </c>
      <c r="B101" s="160"/>
      <c r="C101" s="160"/>
      <c r="D101" s="160"/>
      <c r="E101" s="160"/>
      <c r="F101" s="160"/>
      <c r="G101" s="160"/>
      <c r="H101" s="160"/>
      <c r="I101" s="160"/>
      <c r="J101" s="160"/>
      <c r="K101" s="160"/>
      <c r="L101" s="528"/>
      <c r="M101" s="203"/>
      <c r="N101" s="204"/>
      <c r="O101" s="204"/>
      <c r="P101" s="204"/>
      <c r="Q101" s="204"/>
      <c r="R101" s="204"/>
      <c r="S101" s="201" t="s">
        <v>106</v>
      </c>
      <c r="T101" s="202"/>
      <c r="U101" s="203"/>
      <c r="V101" s="204"/>
      <c r="W101" s="204"/>
      <c r="X101" s="204"/>
      <c r="Y101" s="204"/>
      <c r="Z101" s="204"/>
      <c r="AA101" s="201" t="s">
        <v>106</v>
      </c>
      <c r="AB101" s="202"/>
      <c r="AC101" s="223" t="str">
        <f>IF(M101+U101=0,"",M101*U101)</f>
        <v/>
      </c>
      <c r="AD101" s="224"/>
      <c r="AE101" s="224"/>
      <c r="AF101" s="224"/>
      <c r="AG101" s="224"/>
      <c r="AH101" s="224"/>
      <c r="AI101" s="201" t="s">
        <v>21</v>
      </c>
      <c r="AJ101" s="202"/>
      <c r="AK101" s="195" t="s">
        <v>64</v>
      </c>
      <c r="AL101" s="196"/>
      <c r="AM101" s="196"/>
      <c r="AN101" s="196"/>
      <c r="AO101" s="196"/>
      <c r="AP101" s="196"/>
      <c r="AQ101" s="196"/>
      <c r="AR101" s="197"/>
      <c r="AS101" s="195" t="s">
        <v>64</v>
      </c>
      <c r="AT101" s="196"/>
      <c r="AU101" s="196"/>
      <c r="AV101" s="196"/>
      <c r="AW101" s="196"/>
      <c r="AX101" s="196"/>
      <c r="AY101" s="196"/>
      <c r="AZ101" s="197"/>
    </row>
    <row r="102" spans="1:52" ht="11.25" customHeight="1" x14ac:dyDescent="0.2">
      <c r="A102" s="137" t="s">
        <v>123</v>
      </c>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row>
    <row r="103" spans="1:52" ht="11.25" customHeight="1" x14ac:dyDescent="0.2">
      <c r="A103" s="239" t="s">
        <v>124</v>
      </c>
      <c r="B103" s="239"/>
      <c r="C103" s="239"/>
      <c r="D103" s="239"/>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39"/>
      <c r="AZ103" s="239"/>
    </row>
    <row r="104" spans="1:52" ht="30" customHeight="1" x14ac:dyDescent="0.2">
      <c r="A104" s="233" t="s">
        <v>125</v>
      </c>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row>
    <row r="105" spans="1:52" ht="17.100000000000001" customHeight="1" x14ac:dyDescent="0.2">
      <c r="A105" s="189" t="s">
        <v>99</v>
      </c>
      <c r="B105" s="190"/>
      <c r="C105" s="190"/>
      <c r="D105" s="190"/>
      <c r="E105" s="190"/>
      <c r="F105" s="190"/>
      <c r="G105" s="190"/>
      <c r="H105" s="190"/>
      <c r="I105" s="190"/>
      <c r="J105" s="190"/>
      <c r="K105" s="190"/>
      <c r="L105" s="190"/>
      <c r="M105" s="190"/>
      <c r="N105" s="190"/>
      <c r="O105" s="190"/>
      <c r="P105" s="190"/>
      <c r="Q105" s="190"/>
      <c r="R105" s="191"/>
      <c r="S105" s="225" t="s">
        <v>100</v>
      </c>
      <c r="T105" s="226"/>
      <c r="U105" s="226"/>
      <c r="V105" s="226"/>
      <c r="W105" s="226"/>
      <c r="X105" s="226"/>
      <c r="Y105" s="226"/>
      <c r="Z105" s="226"/>
      <c r="AA105" s="226"/>
      <c r="AB105" s="226"/>
      <c r="AC105" s="226"/>
      <c r="AD105" s="226"/>
      <c r="AE105" s="226"/>
      <c r="AF105" s="226"/>
      <c r="AG105" s="226"/>
      <c r="AH105" s="226"/>
      <c r="AI105" s="227"/>
      <c r="AJ105" s="225" t="s">
        <v>101</v>
      </c>
      <c r="AK105" s="226"/>
      <c r="AL105" s="226"/>
      <c r="AM105" s="226"/>
      <c r="AN105" s="226"/>
      <c r="AO105" s="226"/>
      <c r="AP105" s="226"/>
      <c r="AQ105" s="226"/>
      <c r="AR105" s="226"/>
      <c r="AS105" s="226"/>
      <c r="AT105" s="226"/>
      <c r="AU105" s="226"/>
      <c r="AV105" s="226"/>
      <c r="AW105" s="226"/>
      <c r="AX105" s="226"/>
      <c r="AY105" s="226"/>
      <c r="AZ105" s="227"/>
    </row>
    <row r="106" spans="1:52" ht="28.35" customHeight="1" x14ac:dyDescent="0.2">
      <c r="A106" s="228" t="s">
        <v>126</v>
      </c>
      <c r="B106" s="228"/>
      <c r="C106" s="228"/>
      <c r="D106" s="228"/>
      <c r="E106" s="228"/>
      <c r="F106" s="228"/>
      <c r="G106" s="228"/>
      <c r="H106" s="228"/>
      <c r="I106" s="228"/>
      <c r="J106" s="228"/>
      <c r="K106" s="228"/>
      <c r="L106" s="228"/>
      <c r="M106" s="228"/>
      <c r="N106" s="228"/>
      <c r="O106" s="228"/>
      <c r="P106" s="228"/>
      <c r="Q106" s="228"/>
      <c r="R106" s="228"/>
      <c r="S106" s="229"/>
      <c r="T106" s="230"/>
      <c r="U106" s="230"/>
      <c r="V106" s="230"/>
      <c r="W106" s="230"/>
      <c r="X106" s="230"/>
      <c r="Y106" s="230"/>
      <c r="Z106" s="230"/>
      <c r="AA106" s="230"/>
      <c r="AB106" s="230"/>
      <c r="AC106" s="230"/>
      <c r="AD106" s="230"/>
      <c r="AE106" s="230"/>
      <c r="AF106" s="230"/>
      <c r="AG106" s="230"/>
      <c r="AH106" s="9" t="s">
        <v>106</v>
      </c>
      <c r="AI106" s="10"/>
      <c r="AJ106" s="229"/>
      <c r="AK106" s="230"/>
      <c r="AL106" s="230"/>
      <c r="AM106" s="230"/>
      <c r="AN106" s="230"/>
      <c r="AO106" s="230"/>
      <c r="AP106" s="230"/>
      <c r="AQ106" s="230"/>
      <c r="AR106" s="230"/>
      <c r="AS106" s="230"/>
      <c r="AT106" s="230"/>
      <c r="AU106" s="230"/>
      <c r="AV106" s="230"/>
      <c r="AW106" s="230"/>
      <c r="AX106" s="230"/>
      <c r="AY106" s="9" t="s">
        <v>108</v>
      </c>
      <c r="AZ106" s="10"/>
    </row>
    <row r="107" spans="1:52" ht="11.25" customHeight="1" x14ac:dyDescent="0.2">
      <c r="A107" s="231" t="s">
        <v>127</v>
      </c>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row>
    <row r="108" spans="1:52" ht="30" customHeight="1" x14ac:dyDescent="0.2">
      <c r="A108" s="233" t="s">
        <v>128</v>
      </c>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row>
    <row r="109" spans="1:52" ht="22.5" customHeight="1" x14ac:dyDescent="0.2">
      <c r="A109" s="160" t="s">
        <v>129</v>
      </c>
      <c r="B109" s="160"/>
      <c r="C109" s="160"/>
      <c r="D109" s="160"/>
      <c r="E109" s="160"/>
      <c r="F109" s="160"/>
      <c r="G109" s="160"/>
      <c r="H109" s="160"/>
      <c r="I109" s="160"/>
      <c r="J109" s="160"/>
      <c r="K109" s="160"/>
      <c r="L109" s="160"/>
      <c r="M109" s="160"/>
      <c r="N109" s="160"/>
      <c r="O109" s="160"/>
      <c r="P109" s="160"/>
      <c r="Q109" s="160"/>
      <c r="R109" s="160"/>
      <c r="S109" s="160"/>
      <c r="T109" s="160"/>
      <c r="U109" s="234"/>
      <c r="V109" s="234"/>
      <c r="W109" s="235"/>
      <c r="X109" s="236" t="s">
        <v>130</v>
      </c>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8"/>
    </row>
    <row r="110" spans="1:52" ht="22.5" customHeight="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234"/>
      <c r="V110" s="234"/>
      <c r="W110" s="235"/>
      <c r="X110" s="236" t="s">
        <v>131</v>
      </c>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8"/>
    </row>
    <row r="111" spans="1:52" ht="28.35" customHeight="1" x14ac:dyDescent="0.2">
      <c r="A111" s="160" t="s">
        <v>132</v>
      </c>
      <c r="B111" s="160"/>
      <c r="C111" s="160"/>
      <c r="D111" s="160"/>
      <c r="E111" s="160"/>
      <c r="F111" s="160"/>
      <c r="G111" s="160"/>
      <c r="H111" s="160"/>
      <c r="I111" s="160"/>
      <c r="J111" s="160"/>
      <c r="K111" s="160"/>
      <c r="L111" s="160"/>
      <c r="M111" s="205"/>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7"/>
    </row>
    <row r="112" spans="1:52" ht="28.35" customHeight="1" x14ac:dyDescent="0.2">
      <c r="A112" s="166" t="s">
        <v>133</v>
      </c>
      <c r="B112" s="166"/>
      <c r="C112" s="166"/>
      <c r="D112" s="166"/>
      <c r="E112" s="166"/>
      <c r="F112" s="166"/>
      <c r="G112" s="166"/>
      <c r="H112" s="166"/>
      <c r="I112" s="166"/>
      <c r="J112" s="166"/>
      <c r="K112" s="166"/>
      <c r="L112" s="166"/>
      <c r="M112" s="208"/>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10" t="s">
        <v>13</v>
      </c>
      <c r="AL112" s="210"/>
      <c r="AM112" s="210"/>
      <c r="AN112" s="210"/>
      <c r="AO112" s="210"/>
      <c r="AP112" s="210"/>
      <c r="AQ112" s="210"/>
      <c r="AR112" s="210"/>
      <c r="AS112" s="210"/>
      <c r="AT112" s="210"/>
      <c r="AU112" s="210"/>
      <c r="AV112" s="210"/>
      <c r="AW112" s="210"/>
      <c r="AX112" s="210"/>
      <c r="AY112" s="210"/>
      <c r="AZ112" s="211"/>
    </row>
    <row r="113" spans="1:52" ht="17.100000000000001" customHeight="1" x14ac:dyDescent="0.2">
      <c r="A113" s="212" t="s">
        <v>99</v>
      </c>
      <c r="B113" s="212"/>
      <c r="C113" s="212"/>
      <c r="D113" s="212"/>
      <c r="E113" s="212"/>
      <c r="F113" s="212"/>
      <c r="G113" s="212"/>
      <c r="H113" s="212"/>
      <c r="I113" s="212"/>
      <c r="J113" s="212"/>
      <c r="K113" s="212"/>
      <c r="L113" s="212"/>
      <c r="M113" s="213" t="s">
        <v>134</v>
      </c>
      <c r="N113" s="213"/>
      <c r="O113" s="213"/>
      <c r="P113" s="213"/>
      <c r="Q113" s="213"/>
      <c r="R113" s="213"/>
      <c r="S113" s="213"/>
      <c r="T113" s="213"/>
      <c r="U113" s="213" t="s">
        <v>135</v>
      </c>
      <c r="V113" s="213"/>
      <c r="W113" s="213"/>
      <c r="X113" s="213"/>
      <c r="Y113" s="213"/>
      <c r="Z113" s="213"/>
      <c r="AA113" s="213"/>
      <c r="AB113" s="213"/>
      <c r="AC113" s="213" t="s">
        <v>136</v>
      </c>
      <c r="AD113" s="213"/>
      <c r="AE113" s="213"/>
      <c r="AF113" s="213"/>
      <c r="AG113" s="213"/>
      <c r="AH113" s="213"/>
      <c r="AI113" s="213"/>
      <c r="AJ113" s="213"/>
      <c r="AK113" s="212" t="s">
        <v>103</v>
      </c>
      <c r="AL113" s="212"/>
      <c r="AM113" s="212"/>
      <c r="AN113" s="212"/>
      <c r="AO113" s="212"/>
      <c r="AP113" s="212"/>
      <c r="AQ113" s="212"/>
      <c r="AR113" s="212"/>
      <c r="AS113" s="212" t="s">
        <v>104</v>
      </c>
      <c r="AT113" s="212"/>
      <c r="AU113" s="212"/>
      <c r="AV113" s="212"/>
      <c r="AW113" s="212"/>
      <c r="AX113" s="212"/>
      <c r="AY113" s="212"/>
      <c r="AZ113" s="212"/>
    </row>
    <row r="114" spans="1:52" ht="28.35" customHeight="1" x14ac:dyDescent="0.2">
      <c r="A114" s="215" t="s">
        <v>116</v>
      </c>
      <c r="B114" s="216"/>
      <c r="C114" s="216"/>
      <c r="D114" s="216"/>
      <c r="E114" s="216"/>
      <c r="F114" s="216"/>
      <c r="G114" s="216"/>
      <c r="H114" s="216"/>
      <c r="I114" s="216"/>
      <c r="J114" s="216"/>
      <c r="K114" s="216"/>
      <c r="L114" s="217"/>
      <c r="M114" s="221"/>
      <c r="N114" s="222"/>
      <c r="O114" s="222"/>
      <c r="P114" s="222"/>
      <c r="Q114" s="222"/>
      <c r="R114" s="222"/>
      <c r="S114" s="171" t="s">
        <v>137</v>
      </c>
      <c r="T114" s="172"/>
      <c r="U114" s="221"/>
      <c r="V114" s="222"/>
      <c r="W114" s="222"/>
      <c r="X114" s="222"/>
      <c r="Y114" s="222"/>
      <c r="Z114" s="222"/>
      <c r="AA114" s="171" t="s">
        <v>138</v>
      </c>
      <c r="AB114" s="172"/>
      <c r="AC114" s="223" t="str">
        <f>IF(M114+U114=0,"",M114*U114)</f>
        <v/>
      </c>
      <c r="AD114" s="224"/>
      <c r="AE114" s="224"/>
      <c r="AF114" s="224"/>
      <c r="AG114" s="224"/>
      <c r="AH114" s="224"/>
      <c r="AI114" s="171" t="s">
        <v>139</v>
      </c>
      <c r="AJ114" s="172"/>
      <c r="AK114" s="170" t="s">
        <v>140</v>
      </c>
      <c r="AL114" s="171"/>
      <c r="AM114" s="171"/>
      <c r="AN114" s="171"/>
      <c r="AO114" s="171"/>
      <c r="AP114" s="171"/>
      <c r="AQ114" s="171"/>
      <c r="AR114" s="172"/>
      <c r="AS114" s="173" t="s">
        <v>141</v>
      </c>
      <c r="AT114" s="174"/>
      <c r="AU114" s="174"/>
      <c r="AV114" s="174"/>
      <c r="AW114" s="174"/>
      <c r="AX114" s="174"/>
      <c r="AY114" s="174"/>
      <c r="AZ114" s="175"/>
    </row>
    <row r="115" spans="1:52" ht="28.35" customHeight="1" x14ac:dyDescent="0.2">
      <c r="A115" s="218"/>
      <c r="B115" s="219"/>
      <c r="C115" s="219"/>
      <c r="D115" s="219"/>
      <c r="E115" s="219"/>
      <c r="F115" s="219"/>
      <c r="G115" s="219"/>
      <c r="H115" s="219"/>
      <c r="I115" s="219"/>
      <c r="J115" s="219"/>
      <c r="K115" s="219"/>
      <c r="L115" s="220"/>
      <c r="M115" s="8" t="s">
        <v>142</v>
      </c>
      <c r="N115" s="182"/>
      <c r="O115" s="182"/>
      <c r="P115" s="182"/>
      <c r="Q115" s="182"/>
      <c r="R115" s="182"/>
      <c r="S115" s="180" t="s">
        <v>143</v>
      </c>
      <c r="T115" s="181"/>
      <c r="U115" s="8" t="s">
        <v>142</v>
      </c>
      <c r="V115" s="182"/>
      <c r="W115" s="182"/>
      <c r="X115" s="182"/>
      <c r="Y115" s="182"/>
      <c r="Z115" s="182"/>
      <c r="AA115" s="180" t="s">
        <v>143</v>
      </c>
      <c r="AB115" s="181"/>
      <c r="AC115" s="8" t="s">
        <v>142</v>
      </c>
      <c r="AD115" s="214" t="str">
        <f>IF(N115+V115=0,"",N115*V115)</f>
        <v/>
      </c>
      <c r="AE115" s="214"/>
      <c r="AF115" s="214"/>
      <c r="AG115" s="214"/>
      <c r="AH115" s="214"/>
      <c r="AI115" s="180" t="s">
        <v>144</v>
      </c>
      <c r="AJ115" s="181"/>
      <c r="AK115" s="8" t="s">
        <v>142</v>
      </c>
      <c r="AL115" s="179"/>
      <c r="AM115" s="179"/>
      <c r="AN115" s="179"/>
      <c r="AO115" s="179"/>
      <c r="AP115" s="179"/>
      <c r="AQ115" s="180" t="s">
        <v>145</v>
      </c>
      <c r="AR115" s="181"/>
      <c r="AS115" s="176"/>
      <c r="AT115" s="177"/>
      <c r="AU115" s="177"/>
      <c r="AV115" s="177"/>
      <c r="AW115" s="177"/>
      <c r="AX115" s="177"/>
      <c r="AY115" s="177"/>
      <c r="AZ115" s="178"/>
    </row>
    <row r="116" spans="1:52" ht="28.35" customHeight="1" x14ac:dyDescent="0.2">
      <c r="A116" s="160" t="s">
        <v>146</v>
      </c>
      <c r="B116" s="160"/>
      <c r="C116" s="160"/>
      <c r="D116" s="160"/>
      <c r="E116" s="160"/>
      <c r="F116" s="160"/>
      <c r="G116" s="160"/>
      <c r="H116" s="160"/>
      <c r="I116" s="160"/>
      <c r="J116" s="160"/>
      <c r="K116" s="160"/>
      <c r="L116" s="160"/>
      <c r="M116" s="203"/>
      <c r="N116" s="204"/>
      <c r="O116" s="204"/>
      <c r="P116" s="204"/>
      <c r="Q116" s="204"/>
      <c r="R116" s="204"/>
      <c r="S116" s="201" t="s">
        <v>137</v>
      </c>
      <c r="T116" s="202"/>
      <c r="U116" s="203"/>
      <c r="V116" s="204"/>
      <c r="W116" s="204"/>
      <c r="X116" s="204"/>
      <c r="Y116" s="204"/>
      <c r="Z116" s="204"/>
      <c r="AA116" s="201" t="s">
        <v>137</v>
      </c>
      <c r="AB116" s="202"/>
      <c r="AC116" s="203"/>
      <c r="AD116" s="204"/>
      <c r="AE116" s="204"/>
      <c r="AF116" s="204"/>
      <c r="AG116" s="204"/>
      <c r="AH116" s="204"/>
      <c r="AI116" s="201" t="s">
        <v>139</v>
      </c>
      <c r="AJ116" s="202"/>
      <c r="AK116" s="195" t="s">
        <v>140</v>
      </c>
      <c r="AL116" s="196"/>
      <c r="AM116" s="196"/>
      <c r="AN116" s="196"/>
      <c r="AO116" s="196"/>
      <c r="AP116" s="196"/>
      <c r="AQ116" s="196"/>
      <c r="AR116" s="197"/>
      <c r="AS116" s="195" t="s">
        <v>140</v>
      </c>
      <c r="AT116" s="196"/>
      <c r="AU116" s="196"/>
      <c r="AV116" s="196"/>
      <c r="AW116" s="196"/>
      <c r="AX116" s="196"/>
      <c r="AY116" s="196"/>
      <c r="AZ116" s="197"/>
    </row>
    <row r="117" spans="1:52" ht="28.35" customHeight="1" x14ac:dyDescent="0.2">
      <c r="A117" s="198" t="s">
        <v>147</v>
      </c>
      <c r="B117" s="199"/>
      <c r="C117" s="199"/>
      <c r="D117" s="199"/>
      <c r="E117" s="199"/>
      <c r="F117" s="199"/>
      <c r="G117" s="199"/>
      <c r="H117" s="199"/>
      <c r="I117" s="199"/>
      <c r="J117" s="199"/>
      <c r="K117" s="199"/>
      <c r="L117" s="199"/>
      <c r="M117" s="200"/>
      <c r="N117" s="182"/>
      <c r="O117" s="182"/>
      <c r="P117" s="182"/>
      <c r="Q117" s="182"/>
      <c r="R117" s="182"/>
      <c r="S117" s="201" t="s">
        <v>137</v>
      </c>
      <c r="T117" s="202"/>
      <c r="U117" s="200"/>
      <c r="V117" s="182"/>
      <c r="W117" s="182"/>
      <c r="X117" s="182"/>
      <c r="Y117" s="182"/>
      <c r="Z117" s="182"/>
      <c r="AA117" s="201" t="s">
        <v>137</v>
      </c>
      <c r="AB117" s="202"/>
      <c r="AC117" s="195" t="s">
        <v>148</v>
      </c>
      <c r="AD117" s="196"/>
      <c r="AE117" s="196"/>
      <c r="AF117" s="196"/>
      <c r="AG117" s="196"/>
      <c r="AH117" s="196"/>
      <c r="AI117" s="196"/>
      <c r="AJ117" s="197"/>
      <c r="AK117" s="195" t="s">
        <v>148</v>
      </c>
      <c r="AL117" s="196"/>
      <c r="AM117" s="196"/>
      <c r="AN117" s="196"/>
      <c r="AO117" s="196"/>
      <c r="AP117" s="196"/>
      <c r="AQ117" s="196"/>
      <c r="AR117" s="197"/>
      <c r="AS117" s="195" t="s">
        <v>140</v>
      </c>
      <c r="AT117" s="196"/>
      <c r="AU117" s="196"/>
      <c r="AV117" s="196"/>
      <c r="AW117" s="196"/>
      <c r="AX117" s="196"/>
      <c r="AY117" s="196"/>
      <c r="AZ117" s="197"/>
    </row>
    <row r="118" spans="1:52" ht="28.35" customHeight="1" x14ac:dyDescent="0.2">
      <c r="A118" s="138" t="s">
        <v>149</v>
      </c>
      <c r="B118" s="139"/>
      <c r="C118" s="139"/>
      <c r="D118" s="139"/>
      <c r="E118" s="139"/>
      <c r="F118" s="140"/>
      <c r="G118" s="144" t="s">
        <v>150</v>
      </c>
      <c r="H118" s="144"/>
      <c r="I118" s="144"/>
      <c r="J118" s="144"/>
      <c r="K118" s="144"/>
      <c r="L118" s="144"/>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row>
    <row r="119" spans="1:52" ht="28.35" customHeight="1" x14ac:dyDescent="0.2">
      <c r="A119" s="141"/>
      <c r="B119" s="142"/>
      <c r="C119" s="142"/>
      <c r="D119" s="142"/>
      <c r="E119" s="142"/>
      <c r="F119" s="143"/>
      <c r="G119" s="144" t="s">
        <v>0</v>
      </c>
      <c r="H119" s="144"/>
      <c r="I119" s="144"/>
      <c r="J119" s="144"/>
      <c r="K119" s="144"/>
      <c r="L119" s="144"/>
      <c r="M119" s="145">
        <v>5</v>
      </c>
      <c r="N119" s="110"/>
      <c r="O119" s="110"/>
      <c r="P119" s="110" t="s">
        <v>151</v>
      </c>
      <c r="Q119" s="110"/>
      <c r="R119" s="146"/>
      <c r="S119" s="146"/>
      <c r="T119" s="146"/>
      <c r="U119" s="146"/>
      <c r="V119" s="146"/>
      <c r="W119" s="146"/>
      <c r="X119" s="146"/>
      <c r="Y119" s="146"/>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1"/>
    </row>
    <row r="120" spans="1:52" ht="28.35" customHeight="1" x14ac:dyDescent="0.2">
      <c r="A120" s="135" t="s">
        <v>152</v>
      </c>
      <c r="B120" s="135"/>
      <c r="C120" s="135"/>
      <c r="D120" s="135"/>
      <c r="E120" s="135"/>
      <c r="F120" s="135"/>
      <c r="G120" s="135"/>
      <c r="H120" s="135"/>
      <c r="I120" s="135"/>
      <c r="J120" s="135"/>
      <c r="K120" s="135"/>
      <c r="L120" s="135"/>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row>
    <row r="121" spans="1:52" s="1" customFormat="1" ht="36.6" customHeight="1" x14ac:dyDescent="0.2">
      <c r="A121" s="137" t="s">
        <v>196</v>
      </c>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row>
    <row r="122" spans="1:52" ht="30" customHeight="1" x14ac:dyDescent="0.2">
      <c r="A122" s="128" t="s">
        <v>153</v>
      </c>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8"/>
      <c r="AW122" s="128"/>
      <c r="AX122" s="128"/>
      <c r="AY122" s="128"/>
      <c r="AZ122" s="128"/>
    </row>
    <row r="123" spans="1:52" ht="32.25" customHeight="1" x14ac:dyDescent="0.2">
      <c r="A123" s="129" t="s">
        <v>154</v>
      </c>
      <c r="B123" s="130"/>
      <c r="C123" s="130"/>
      <c r="D123" s="130"/>
      <c r="E123" s="130"/>
      <c r="F123" s="130"/>
      <c r="G123" s="130"/>
      <c r="H123" s="130"/>
      <c r="I123" s="130"/>
      <c r="J123" s="130"/>
      <c r="K123" s="130"/>
      <c r="L123" s="130"/>
      <c r="M123" s="130"/>
      <c r="N123" s="130"/>
      <c r="O123" s="130"/>
      <c r="P123" s="130"/>
      <c r="Q123" s="130"/>
      <c r="R123" s="130"/>
      <c r="S123" s="130"/>
      <c r="T123" s="131"/>
      <c r="U123" s="132"/>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4"/>
    </row>
    <row r="124" spans="1:52" ht="32.25" customHeight="1" x14ac:dyDescent="0.2">
      <c r="A124" s="129" t="s">
        <v>155</v>
      </c>
      <c r="B124" s="130"/>
      <c r="C124" s="130"/>
      <c r="D124" s="130"/>
      <c r="E124" s="130"/>
      <c r="F124" s="130"/>
      <c r="G124" s="130"/>
      <c r="H124" s="130"/>
      <c r="I124" s="130"/>
      <c r="J124" s="130"/>
      <c r="K124" s="130"/>
      <c r="L124" s="130"/>
      <c r="M124" s="130"/>
      <c r="N124" s="130"/>
      <c r="O124" s="130"/>
      <c r="P124" s="130"/>
      <c r="Q124" s="130"/>
      <c r="R124" s="130"/>
      <c r="S124" s="130"/>
      <c r="T124" s="131"/>
      <c r="U124" s="132"/>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33"/>
      <c r="AX124" s="133"/>
      <c r="AY124" s="133"/>
      <c r="AZ124" s="134"/>
    </row>
    <row r="125" spans="1:52" ht="24" customHeight="1" x14ac:dyDescent="0.2">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row>
    <row r="126" spans="1:52" ht="24" customHeight="1" x14ac:dyDescent="0.2">
      <c r="A126" s="127"/>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row>
    <row r="127" spans="1:52" ht="30" customHeight="1" x14ac:dyDescent="0.2">
      <c r="A127" s="183" t="s">
        <v>156</v>
      </c>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c r="AH127" s="183"/>
      <c r="AI127" s="183"/>
      <c r="AJ127" s="183"/>
      <c r="AK127" s="183"/>
      <c r="AL127" s="183"/>
      <c r="AM127" s="183"/>
      <c r="AN127" s="183"/>
      <c r="AO127" s="183"/>
      <c r="AP127" s="183"/>
      <c r="AQ127" s="183"/>
      <c r="AR127" s="183"/>
      <c r="AS127" s="183"/>
      <c r="AT127" s="183"/>
      <c r="AU127" s="183"/>
      <c r="AV127" s="183"/>
      <c r="AW127" s="183"/>
      <c r="AX127" s="183"/>
      <c r="AY127" s="183"/>
      <c r="AZ127" s="183"/>
    </row>
    <row r="128" spans="1:52" ht="18.75" customHeight="1" x14ac:dyDescent="0.2">
      <c r="A128" s="184"/>
      <c r="B128" s="185"/>
      <c r="C128" s="185"/>
      <c r="D128" s="185"/>
      <c r="E128" s="185"/>
      <c r="F128" s="185"/>
      <c r="G128" s="186"/>
      <c r="H128" s="187" t="s">
        <v>157</v>
      </c>
      <c r="I128" s="187"/>
      <c r="J128" s="187"/>
      <c r="K128" s="187"/>
      <c r="L128" s="187"/>
      <c r="M128" s="187"/>
      <c r="N128" s="187"/>
      <c r="O128" s="187"/>
      <c r="P128" s="187"/>
      <c r="Q128" s="187"/>
      <c r="R128" s="187"/>
      <c r="S128" s="187"/>
      <c r="T128" s="187"/>
      <c r="U128" s="187"/>
      <c r="V128" s="187"/>
      <c r="W128" s="187"/>
      <c r="X128" s="187"/>
      <c r="Y128" s="188"/>
      <c r="Z128" s="189" t="s">
        <v>158</v>
      </c>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1"/>
      <c r="AW128" s="192" t="s">
        <v>159</v>
      </c>
      <c r="AX128" s="193"/>
      <c r="AY128" s="193"/>
      <c r="AZ128" s="194"/>
    </row>
    <row r="129" spans="1:52" ht="23.1" customHeight="1" x14ac:dyDescent="0.2">
      <c r="A129" s="160" t="s">
        <v>160</v>
      </c>
      <c r="B129" s="160"/>
      <c r="C129" s="160"/>
      <c r="D129" s="160"/>
      <c r="E129" s="160"/>
      <c r="F129" s="160"/>
      <c r="G129" s="160"/>
      <c r="H129" s="150" t="s">
        <v>161</v>
      </c>
      <c r="I129" s="150"/>
      <c r="J129" s="150"/>
      <c r="K129" s="150"/>
      <c r="L129" s="150"/>
      <c r="M129" s="150"/>
      <c r="N129" s="150"/>
      <c r="O129" s="150"/>
      <c r="P129" s="150"/>
      <c r="Q129" s="150"/>
      <c r="R129" s="150"/>
      <c r="S129" s="150"/>
      <c r="T129" s="150"/>
      <c r="U129" s="150"/>
      <c r="V129" s="150"/>
      <c r="W129" s="150"/>
      <c r="X129" s="150"/>
      <c r="Y129" s="150"/>
      <c r="Z129" s="124"/>
      <c r="AA129" s="125"/>
      <c r="AB129" s="125"/>
      <c r="AC129" s="125"/>
      <c r="AD129" s="125"/>
      <c r="AE129" s="125"/>
      <c r="AF129" s="125"/>
      <c r="AG129" s="125"/>
      <c r="AH129" s="125"/>
      <c r="AI129" s="125"/>
      <c r="AJ129" s="125"/>
      <c r="AK129" s="125"/>
      <c r="AL129" s="125"/>
      <c r="AM129" s="125"/>
      <c r="AN129" s="125"/>
      <c r="AO129" s="125"/>
      <c r="AP129" s="152"/>
      <c r="AQ129" s="152"/>
      <c r="AR129" s="152"/>
      <c r="AS129" s="152"/>
      <c r="AT129" s="159" t="s">
        <v>162</v>
      </c>
      <c r="AU129" s="159"/>
      <c r="AV129" s="161"/>
      <c r="AW129" s="149"/>
      <c r="AX129" s="149"/>
      <c r="AY129" s="149"/>
      <c r="AZ129" s="149"/>
    </row>
    <row r="130" spans="1:52" ht="23.1" customHeight="1" x14ac:dyDescent="0.2">
      <c r="A130" s="160"/>
      <c r="B130" s="160"/>
      <c r="C130" s="160"/>
      <c r="D130" s="160"/>
      <c r="E130" s="160"/>
      <c r="F130" s="160"/>
      <c r="G130" s="160"/>
      <c r="H130" s="150" t="s">
        <v>163</v>
      </c>
      <c r="I130" s="150"/>
      <c r="J130" s="150"/>
      <c r="K130" s="150"/>
      <c r="L130" s="150"/>
      <c r="M130" s="150"/>
      <c r="N130" s="150"/>
      <c r="O130" s="150"/>
      <c r="P130" s="150"/>
      <c r="Q130" s="150"/>
      <c r="R130" s="150"/>
      <c r="S130" s="150"/>
      <c r="T130" s="150"/>
      <c r="U130" s="150"/>
      <c r="V130" s="150"/>
      <c r="W130" s="150"/>
      <c r="X130" s="150"/>
      <c r="Y130" s="150"/>
      <c r="Z130" s="124"/>
      <c r="AA130" s="125"/>
      <c r="AB130" s="125"/>
      <c r="AC130" s="125"/>
      <c r="AD130" s="125"/>
      <c r="AE130" s="125"/>
      <c r="AF130" s="125"/>
      <c r="AG130" s="125"/>
      <c r="AH130" s="125"/>
      <c r="AI130" s="125"/>
      <c r="AJ130" s="125"/>
      <c r="AK130" s="152"/>
      <c r="AL130" s="152"/>
      <c r="AM130" s="159" t="s">
        <v>164</v>
      </c>
      <c r="AN130" s="159"/>
      <c r="AO130" s="159"/>
      <c r="AP130" s="159"/>
      <c r="AQ130" s="159"/>
      <c r="AR130" s="159"/>
      <c r="AS130" s="159"/>
      <c r="AT130" s="159" t="s">
        <v>165</v>
      </c>
      <c r="AU130" s="159"/>
      <c r="AV130" s="161"/>
      <c r="AW130" s="149"/>
      <c r="AX130" s="149"/>
      <c r="AY130" s="149"/>
      <c r="AZ130" s="149"/>
    </row>
    <row r="131" spans="1:52" ht="23.1" customHeight="1" x14ac:dyDescent="0.2">
      <c r="A131" s="160"/>
      <c r="B131" s="160"/>
      <c r="C131" s="160"/>
      <c r="D131" s="160"/>
      <c r="E131" s="160"/>
      <c r="F131" s="160"/>
      <c r="G131" s="160"/>
      <c r="H131" s="150" t="s">
        <v>166</v>
      </c>
      <c r="I131" s="150"/>
      <c r="J131" s="150"/>
      <c r="K131" s="150"/>
      <c r="L131" s="150"/>
      <c r="M131" s="150"/>
      <c r="N131" s="150"/>
      <c r="O131" s="150"/>
      <c r="P131" s="150"/>
      <c r="Q131" s="150"/>
      <c r="R131" s="150"/>
      <c r="S131" s="150"/>
      <c r="T131" s="150"/>
      <c r="U131" s="150"/>
      <c r="V131" s="150"/>
      <c r="W131" s="150"/>
      <c r="X131" s="150"/>
      <c r="Y131" s="150"/>
      <c r="Z131" s="124"/>
      <c r="AA131" s="125"/>
      <c r="AB131" s="125"/>
      <c r="AC131" s="125"/>
      <c r="AD131" s="125"/>
      <c r="AE131" s="125"/>
      <c r="AF131" s="125"/>
      <c r="AG131" s="125"/>
      <c r="AH131" s="125"/>
      <c r="AI131" s="125"/>
      <c r="AJ131" s="125"/>
      <c r="AK131" s="125"/>
      <c r="AL131" s="125"/>
      <c r="AM131" s="125"/>
      <c r="AN131" s="125"/>
      <c r="AO131" s="125"/>
      <c r="AP131" s="152"/>
      <c r="AQ131" s="152"/>
      <c r="AR131" s="152"/>
      <c r="AS131" s="152"/>
      <c r="AT131" s="159" t="s">
        <v>162</v>
      </c>
      <c r="AU131" s="159"/>
      <c r="AV131" s="161"/>
      <c r="AW131" s="149"/>
      <c r="AX131" s="149"/>
      <c r="AY131" s="149"/>
      <c r="AZ131" s="149"/>
    </row>
    <row r="132" spans="1:52" ht="23.1" customHeight="1" x14ac:dyDescent="0.2">
      <c r="A132" s="160"/>
      <c r="B132" s="160"/>
      <c r="C132" s="160"/>
      <c r="D132" s="160"/>
      <c r="E132" s="160"/>
      <c r="F132" s="160"/>
      <c r="G132" s="160"/>
      <c r="H132" s="150" t="s">
        <v>167</v>
      </c>
      <c r="I132" s="150"/>
      <c r="J132" s="150"/>
      <c r="K132" s="150"/>
      <c r="L132" s="150"/>
      <c r="M132" s="150"/>
      <c r="N132" s="150"/>
      <c r="O132" s="150"/>
      <c r="P132" s="150"/>
      <c r="Q132" s="150"/>
      <c r="R132" s="150"/>
      <c r="S132" s="150"/>
      <c r="T132" s="150"/>
      <c r="U132" s="150"/>
      <c r="V132" s="150"/>
      <c r="W132" s="150"/>
      <c r="X132" s="150"/>
      <c r="Y132" s="150"/>
      <c r="Z132" s="124"/>
      <c r="AA132" s="125"/>
      <c r="AB132" s="125"/>
      <c r="AC132" s="125"/>
      <c r="AD132" s="125"/>
      <c r="AE132" s="125"/>
      <c r="AF132" s="125"/>
      <c r="AG132" s="125"/>
      <c r="AH132" s="125"/>
      <c r="AI132" s="125"/>
      <c r="AJ132" s="125"/>
      <c r="AK132" s="125"/>
      <c r="AL132" s="125"/>
      <c r="AM132" s="125"/>
      <c r="AN132" s="125"/>
      <c r="AO132" s="125"/>
      <c r="AP132" s="152"/>
      <c r="AQ132" s="152"/>
      <c r="AR132" s="152"/>
      <c r="AS132" s="152"/>
      <c r="AT132" s="159" t="s">
        <v>162</v>
      </c>
      <c r="AU132" s="159"/>
      <c r="AV132" s="161"/>
      <c r="AW132" s="149"/>
      <c r="AX132" s="149"/>
      <c r="AY132" s="149"/>
      <c r="AZ132" s="149"/>
    </row>
    <row r="133" spans="1:52" ht="23.1" customHeight="1" x14ac:dyDescent="0.2">
      <c r="A133" s="160"/>
      <c r="B133" s="160"/>
      <c r="C133" s="160"/>
      <c r="D133" s="160"/>
      <c r="E133" s="160"/>
      <c r="F133" s="160"/>
      <c r="G133" s="160"/>
      <c r="H133" s="150" t="s">
        <v>168</v>
      </c>
      <c r="I133" s="150"/>
      <c r="J133" s="150"/>
      <c r="K133" s="150"/>
      <c r="L133" s="150"/>
      <c r="M133" s="150"/>
      <c r="N133" s="150"/>
      <c r="O133" s="150"/>
      <c r="P133" s="150"/>
      <c r="Q133" s="150"/>
      <c r="R133" s="150"/>
      <c r="S133" s="150"/>
      <c r="T133" s="150"/>
      <c r="U133" s="150"/>
      <c r="V133" s="150"/>
      <c r="W133" s="150"/>
      <c r="X133" s="150"/>
      <c r="Y133" s="150"/>
      <c r="Z133" s="124"/>
      <c r="AA133" s="125"/>
      <c r="AB133" s="125"/>
      <c r="AC133" s="125"/>
      <c r="AD133" s="125"/>
      <c r="AE133" s="125"/>
      <c r="AF133" s="125"/>
      <c r="AG133" s="125"/>
      <c r="AH133" s="125"/>
      <c r="AI133" s="125"/>
      <c r="AJ133" s="125"/>
      <c r="AK133" s="125"/>
      <c r="AL133" s="125"/>
      <c r="AM133" s="125"/>
      <c r="AN133" s="125"/>
      <c r="AO133" s="125"/>
      <c r="AP133" s="154"/>
      <c r="AQ133" s="154"/>
      <c r="AR133" s="154"/>
      <c r="AS133" s="154"/>
      <c r="AT133" s="159" t="s">
        <v>169</v>
      </c>
      <c r="AU133" s="159"/>
      <c r="AV133" s="161"/>
      <c r="AW133" s="149"/>
      <c r="AX133" s="149"/>
      <c r="AY133" s="149"/>
      <c r="AZ133" s="149"/>
    </row>
    <row r="134" spans="1:52" ht="23.1" customHeight="1" x14ac:dyDescent="0.2">
      <c r="A134" s="160"/>
      <c r="B134" s="160"/>
      <c r="C134" s="160"/>
      <c r="D134" s="160"/>
      <c r="E134" s="160"/>
      <c r="F134" s="160"/>
      <c r="G134" s="160"/>
      <c r="H134" s="150" t="s">
        <v>170</v>
      </c>
      <c r="I134" s="150"/>
      <c r="J134" s="150"/>
      <c r="K134" s="150"/>
      <c r="L134" s="150"/>
      <c r="M134" s="150"/>
      <c r="N134" s="150"/>
      <c r="O134" s="150"/>
      <c r="P134" s="150"/>
      <c r="Q134" s="150"/>
      <c r="R134" s="150"/>
      <c r="S134" s="150"/>
      <c r="T134" s="150"/>
      <c r="U134" s="150"/>
      <c r="V134" s="150"/>
      <c r="W134" s="150"/>
      <c r="X134" s="150"/>
      <c r="Y134" s="150"/>
      <c r="Z134" s="124"/>
      <c r="AA134" s="125"/>
      <c r="AB134" s="125"/>
      <c r="AC134" s="125"/>
      <c r="AD134" s="125"/>
      <c r="AE134" s="125"/>
      <c r="AF134" s="125"/>
      <c r="AG134" s="125"/>
      <c r="AH134" s="125"/>
      <c r="AI134" s="163"/>
      <c r="AJ134" s="163"/>
      <c r="AK134" s="163"/>
      <c r="AL134" s="163"/>
      <c r="AM134" s="159" t="s">
        <v>171</v>
      </c>
      <c r="AN134" s="159"/>
      <c r="AO134" s="159"/>
      <c r="AP134" s="163"/>
      <c r="AQ134" s="163"/>
      <c r="AR134" s="163"/>
      <c r="AS134" s="163"/>
      <c r="AT134" s="159" t="s">
        <v>172</v>
      </c>
      <c r="AU134" s="159"/>
      <c r="AV134" s="161"/>
      <c r="AW134" s="149"/>
      <c r="AX134" s="149"/>
      <c r="AY134" s="149"/>
      <c r="AZ134" s="149"/>
    </row>
    <row r="135" spans="1:52" ht="23.1" customHeight="1" x14ac:dyDescent="0.2">
      <c r="A135" s="160" t="s">
        <v>173</v>
      </c>
      <c r="B135" s="160"/>
      <c r="C135" s="160"/>
      <c r="D135" s="160"/>
      <c r="E135" s="160"/>
      <c r="F135" s="160"/>
      <c r="G135" s="160"/>
      <c r="H135" s="150" t="s">
        <v>174</v>
      </c>
      <c r="I135" s="150"/>
      <c r="J135" s="150"/>
      <c r="K135" s="150"/>
      <c r="L135" s="150"/>
      <c r="M135" s="150"/>
      <c r="N135" s="150"/>
      <c r="O135" s="150"/>
      <c r="P135" s="150"/>
      <c r="Q135" s="150"/>
      <c r="R135" s="150"/>
      <c r="S135" s="150"/>
      <c r="T135" s="150"/>
      <c r="U135" s="150"/>
      <c r="V135" s="150"/>
      <c r="W135" s="150"/>
      <c r="X135" s="150"/>
      <c r="Y135" s="150"/>
      <c r="Z135" s="124"/>
      <c r="AA135" s="125"/>
      <c r="AB135" s="125"/>
      <c r="AC135" s="125"/>
      <c r="AD135" s="125"/>
      <c r="AE135" s="125"/>
      <c r="AF135" s="125"/>
      <c r="AG135" s="125"/>
      <c r="AH135" s="125"/>
      <c r="AI135" s="125"/>
      <c r="AJ135" s="125"/>
      <c r="AK135" s="125"/>
      <c r="AL135" s="125"/>
      <c r="AM135" s="125"/>
      <c r="AN135" s="125"/>
      <c r="AO135" s="125"/>
      <c r="AP135" s="154"/>
      <c r="AQ135" s="154"/>
      <c r="AR135" s="154"/>
      <c r="AS135" s="154"/>
      <c r="AT135" s="159" t="s">
        <v>169</v>
      </c>
      <c r="AU135" s="159"/>
      <c r="AV135" s="161"/>
      <c r="AW135" s="149"/>
      <c r="AX135" s="149"/>
      <c r="AY135" s="149"/>
      <c r="AZ135" s="149"/>
    </row>
    <row r="136" spans="1:52" ht="23.1" customHeight="1" x14ac:dyDescent="0.2">
      <c r="A136" s="160"/>
      <c r="B136" s="160"/>
      <c r="C136" s="160"/>
      <c r="D136" s="160"/>
      <c r="E136" s="160"/>
      <c r="F136" s="160"/>
      <c r="G136" s="160"/>
      <c r="H136" s="150" t="s">
        <v>175</v>
      </c>
      <c r="I136" s="150"/>
      <c r="J136" s="150"/>
      <c r="K136" s="150"/>
      <c r="L136" s="150"/>
      <c r="M136" s="150"/>
      <c r="N136" s="150"/>
      <c r="O136" s="150"/>
      <c r="P136" s="150"/>
      <c r="Q136" s="150"/>
      <c r="R136" s="150"/>
      <c r="S136" s="150"/>
      <c r="T136" s="150"/>
      <c r="U136" s="150"/>
      <c r="V136" s="150"/>
      <c r="W136" s="150"/>
      <c r="X136" s="150"/>
      <c r="Y136" s="150"/>
      <c r="Z136" s="124"/>
      <c r="AA136" s="125"/>
      <c r="AB136" s="125"/>
      <c r="AC136" s="125"/>
      <c r="AD136" s="125"/>
      <c r="AE136" s="125"/>
      <c r="AF136" s="125"/>
      <c r="AG136" s="125"/>
      <c r="AH136" s="125"/>
      <c r="AI136" s="125"/>
      <c r="AJ136" s="125"/>
      <c r="AK136" s="125"/>
      <c r="AL136" s="125"/>
      <c r="AM136" s="125"/>
      <c r="AN136" s="125"/>
      <c r="AO136" s="125"/>
      <c r="AP136" s="154"/>
      <c r="AQ136" s="154"/>
      <c r="AR136" s="154"/>
      <c r="AS136" s="154"/>
      <c r="AT136" s="159" t="s">
        <v>176</v>
      </c>
      <c r="AU136" s="159"/>
      <c r="AV136" s="161"/>
      <c r="AW136" s="149"/>
      <c r="AX136" s="149"/>
      <c r="AY136" s="149"/>
      <c r="AZ136" s="149"/>
    </row>
    <row r="137" spans="1:52" ht="23.1" customHeight="1" x14ac:dyDescent="0.2">
      <c r="A137" s="160"/>
      <c r="B137" s="160"/>
      <c r="C137" s="160"/>
      <c r="D137" s="160"/>
      <c r="E137" s="160"/>
      <c r="F137" s="160"/>
      <c r="G137" s="160"/>
      <c r="H137" s="150" t="s">
        <v>177</v>
      </c>
      <c r="I137" s="150"/>
      <c r="J137" s="150"/>
      <c r="K137" s="150"/>
      <c r="L137" s="150"/>
      <c r="M137" s="150"/>
      <c r="N137" s="150"/>
      <c r="O137" s="150"/>
      <c r="P137" s="150"/>
      <c r="Q137" s="150"/>
      <c r="R137" s="150"/>
      <c r="S137" s="150"/>
      <c r="T137" s="150"/>
      <c r="U137" s="150"/>
      <c r="V137" s="150"/>
      <c r="W137" s="150"/>
      <c r="X137" s="150"/>
      <c r="Y137" s="150"/>
      <c r="Z137" s="124"/>
      <c r="AA137" s="125"/>
      <c r="AB137" s="125"/>
      <c r="AC137" s="125"/>
      <c r="AD137" s="125"/>
      <c r="AE137" s="125"/>
      <c r="AF137" s="125"/>
      <c r="AG137" s="125"/>
      <c r="AH137" s="125"/>
      <c r="AI137" s="125"/>
      <c r="AJ137" s="125"/>
      <c r="AK137" s="125"/>
      <c r="AL137" s="125"/>
      <c r="AM137" s="125"/>
      <c r="AN137" s="125"/>
      <c r="AO137" s="125"/>
      <c r="AP137" s="152"/>
      <c r="AQ137" s="152"/>
      <c r="AR137" s="152"/>
      <c r="AS137" s="152"/>
      <c r="AT137" s="159"/>
      <c r="AU137" s="159"/>
      <c r="AV137" s="161"/>
      <c r="AW137" s="149"/>
      <c r="AX137" s="149"/>
      <c r="AY137" s="149"/>
      <c r="AZ137" s="149"/>
    </row>
    <row r="138" spans="1:52" ht="23.1" customHeight="1" x14ac:dyDescent="0.2">
      <c r="A138" s="160" t="s">
        <v>178</v>
      </c>
      <c r="B138" s="160"/>
      <c r="C138" s="160"/>
      <c r="D138" s="160"/>
      <c r="E138" s="160"/>
      <c r="F138" s="160"/>
      <c r="G138" s="160"/>
      <c r="H138" s="150" t="s">
        <v>179</v>
      </c>
      <c r="I138" s="150"/>
      <c r="J138" s="150"/>
      <c r="K138" s="150"/>
      <c r="L138" s="150"/>
      <c r="M138" s="150"/>
      <c r="N138" s="150"/>
      <c r="O138" s="150"/>
      <c r="P138" s="150"/>
      <c r="Q138" s="150"/>
      <c r="R138" s="150"/>
      <c r="S138" s="150"/>
      <c r="T138" s="150"/>
      <c r="U138" s="150"/>
      <c r="V138" s="150"/>
      <c r="W138" s="150"/>
      <c r="X138" s="150"/>
      <c r="Y138" s="150"/>
      <c r="Z138" s="124"/>
      <c r="AA138" s="125"/>
      <c r="AB138" s="125"/>
      <c r="AC138" s="125"/>
      <c r="AD138" s="125"/>
      <c r="AE138" s="125"/>
      <c r="AF138" s="125"/>
      <c r="AG138" s="125"/>
      <c r="AH138" s="125"/>
      <c r="AI138" s="163"/>
      <c r="AJ138" s="163"/>
      <c r="AK138" s="163"/>
      <c r="AL138" s="163"/>
      <c r="AM138" s="159" t="s">
        <v>171</v>
      </c>
      <c r="AN138" s="159"/>
      <c r="AO138" s="159"/>
      <c r="AP138" s="167"/>
      <c r="AQ138" s="167"/>
      <c r="AR138" s="167"/>
      <c r="AS138" s="167"/>
      <c r="AT138" s="159" t="s">
        <v>172</v>
      </c>
      <c r="AU138" s="159"/>
      <c r="AV138" s="161"/>
      <c r="AW138" s="149"/>
      <c r="AX138" s="149"/>
      <c r="AY138" s="149"/>
      <c r="AZ138" s="149"/>
    </row>
    <row r="139" spans="1:52" ht="23.1" customHeight="1" x14ac:dyDescent="0.2">
      <c r="A139" s="160"/>
      <c r="B139" s="160"/>
      <c r="C139" s="160"/>
      <c r="D139" s="160"/>
      <c r="E139" s="160"/>
      <c r="F139" s="160"/>
      <c r="G139" s="160"/>
      <c r="H139" s="150" t="s">
        <v>180</v>
      </c>
      <c r="I139" s="150"/>
      <c r="J139" s="150"/>
      <c r="K139" s="150"/>
      <c r="L139" s="150"/>
      <c r="M139" s="150"/>
      <c r="N139" s="150"/>
      <c r="O139" s="150"/>
      <c r="P139" s="150"/>
      <c r="Q139" s="150"/>
      <c r="R139" s="150"/>
      <c r="S139" s="150"/>
      <c r="T139" s="150"/>
      <c r="U139" s="150"/>
      <c r="V139" s="150"/>
      <c r="W139" s="150"/>
      <c r="X139" s="150"/>
      <c r="Y139" s="150"/>
      <c r="Z139" s="124"/>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65"/>
      <c r="AW139" s="149"/>
      <c r="AX139" s="149"/>
      <c r="AY139" s="149"/>
      <c r="AZ139" s="149"/>
    </row>
    <row r="140" spans="1:52" ht="23.1" customHeight="1" x14ac:dyDescent="0.2">
      <c r="A140" s="160"/>
      <c r="B140" s="160"/>
      <c r="C140" s="160"/>
      <c r="D140" s="160"/>
      <c r="E140" s="160"/>
      <c r="F140" s="160"/>
      <c r="G140" s="160"/>
      <c r="H140" s="166" t="s">
        <v>295</v>
      </c>
      <c r="I140" s="166"/>
      <c r="J140" s="166"/>
      <c r="K140" s="166"/>
      <c r="L140" s="166"/>
      <c r="M140" s="166"/>
      <c r="N140" s="166"/>
      <c r="O140" s="166"/>
      <c r="P140" s="166"/>
      <c r="Q140" s="166"/>
      <c r="R140" s="166"/>
      <c r="S140" s="166"/>
      <c r="T140" s="166"/>
      <c r="U140" s="166"/>
      <c r="V140" s="166"/>
      <c r="W140" s="166"/>
      <c r="X140" s="166"/>
      <c r="Y140" s="166"/>
      <c r="Z140" s="124"/>
      <c r="AA140" s="125"/>
      <c r="AB140" s="125"/>
      <c r="AC140" s="125"/>
      <c r="AD140" s="125"/>
      <c r="AE140" s="125"/>
      <c r="AF140" s="125"/>
      <c r="AG140" s="125"/>
      <c r="AH140" s="125"/>
      <c r="AI140" s="125"/>
      <c r="AJ140" s="125"/>
      <c r="AK140" s="125"/>
      <c r="AL140" s="125"/>
      <c r="AM140" s="125"/>
      <c r="AN140" s="125"/>
      <c r="AO140" s="125"/>
      <c r="AP140" s="152"/>
      <c r="AQ140" s="152"/>
      <c r="AR140" s="152"/>
      <c r="AS140" s="152"/>
      <c r="AT140" s="159" t="s">
        <v>181</v>
      </c>
      <c r="AU140" s="159"/>
      <c r="AV140" s="161"/>
      <c r="AW140" s="149"/>
      <c r="AX140" s="149"/>
      <c r="AY140" s="149"/>
      <c r="AZ140" s="149"/>
    </row>
    <row r="141" spans="1:52" ht="23.1" customHeight="1" x14ac:dyDescent="0.2">
      <c r="A141" s="160"/>
      <c r="B141" s="160"/>
      <c r="C141" s="160"/>
      <c r="D141" s="160"/>
      <c r="E141" s="160"/>
      <c r="F141" s="160"/>
      <c r="G141" s="160"/>
      <c r="H141" s="166" t="s">
        <v>294</v>
      </c>
      <c r="I141" s="166"/>
      <c r="J141" s="166"/>
      <c r="K141" s="166"/>
      <c r="L141" s="166"/>
      <c r="M141" s="166"/>
      <c r="N141" s="166"/>
      <c r="O141" s="166"/>
      <c r="P141" s="166"/>
      <c r="Q141" s="166"/>
      <c r="R141" s="166"/>
      <c r="S141" s="166"/>
      <c r="T141" s="166"/>
      <c r="U141" s="166"/>
      <c r="V141" s="166"/>
      <c r="W141" s="166"/>
      <c r="X141" s="166"/>
      <c r="Y141" s="166"/>
      <c r="Z141" s="124"/>
      <c r="AA141" s="125"/>
      <c r="AB141" s="125"/>
      <c r="AC141" s="125"/>
      <c r="AD141" s="125"/>
      <c r="AE141" s="125"/>
      <c r="AF141" s="125"/>
      <c r="AG141" s="125"/>
      <c r="AH141" s="125"/>
      <c r="AI141" s="125"/>
      <c r="AJ141" s="125"/>
      <c r="AK141" s="125"/>
      <c r="AL141" s="125"/>
      <c r="AM141" s="125"/>
      <c r="AN141" s="125"/>
      <c r="AO141" s="125"/>
      <c r="AP141" s="152"/>
      <c r="AQ141" s="152"/>
      <c r="AR141" s="152"/>
      <c r="AS141" s="152"/>
      <c r="AT141" s="159" t="s">
        <v>181</v>
      </c>
      <c r="AU141" s="159"/>
      <c r="AV141" s="161"/>
      <c r="AW141" s="149"/>
      <c r="AX141" s="149"/>
      <c r="AY141" s="149"/>
      <c r="AZ141" s="149"/>
    </row>
    <row r="142" spans="1:52" ht="23.1" customHeight="1" x14ac:dyDescent="0.2">
      <c r="A142" s="160"/>
      <c r="B142" s="160"/>
      <c r="C142" s="160"/>
      <c r="D142" s="160"/>
      <c r="E142" s="160"/>
      <c r="F142" s="160"/>
      <c r="G142" s="160"/>
      <c r="H142" s="150" t="s">
        <v>280</v>
      </c>
      <c r="I142" s="150"/>
      <c r="J142" s="150"/>
      <c r="K142" s="150"/>
      <c r="L142" s="150"/>
      <c r="M142" s="150"/>
      <c r="N142" s="150"/>
      <c r="O142" s="150"/>
      <c r="P142" s="150"/>
      <c r="Q142" s="150"/>
      <c r="R142" s="150"/>
      <c r="S142" s="150"/>
      <c r="T142" s="150"/>
      <c r="U142" s="150"/>
      <c r="V142" s="150"/>
      <c r="W142" s="150"/>
      <c r="X142" s="150"/>
      <c r="Y142" s="150"/>
      <c r="Z142" s="124"/>
      <c r="AA142" s="125"/>
      <c r="AB142" s="125"/>
      <c r="AC142" s="125"/>
      <c r="AD142" s="125"/>
      <c r="AE142" s="125"/>
      <c r="AF142" s="125"/>
      <c r="AG142" s="125"/>
      <c r="AH142" s="125"/>
      <c r="AI142" s="125"/>
      <c r="AJ142" s="125"/>
      <c r="AK142" s="125"/>
      <c r="AL142" s="125"/>
      <c r="AM142" s="125"/>
      <c r="AN142" s="125"/>
      <c r="AO142" s="125"/>
      <c r="AP142" s="159" t="s">
        <v>194</v>
      </c>
      <c r="AQ142" s="159"/>
      <c r="AR142" s="159"/>
      <c r="AS142" s="159"/>
      <c r="AT142" s="159"/>
      <c r="AU142" s="159"/>
      <c r="AV142" s="161"/>
      <c r="AW142" s="149"/>
      <c r="AX142" s="149"/>
      <c r="AY142" s="149"/>
      <c r="AZ142" s="149"/>
    </row>
    <row r="143" spans="1:52" ht="23.1" customHeight="1" x14ac:dyDescent="0.2">
      <c r="A143" s="160"/>
      <c r="B143" s="160"/>
      <c r="C143" s="160"/>
      <c r="D143" s="160"/>
      <c r="E143" s="160"/>
      <c r="F143" s="160"/>
      <c r="G143" s="160"/>
      <c r="H143" s="150" t="s">
        <v>281</v>
      </c>
      <c r="I143" s="150"/>
      <c r="J143" s="150"/>
      <c r="K143" s="150"/>
      <c r="L143" s="150"/>
      <c r="M143" s="150"/>
      <c r="N143" s="150"/>
      <c r="O143" s="150"/>
      <c r="P143" s="150"/>
      <c r="Q143" s="150"/>
      <c r="R143" s="150"/>
      <c r="S143" s="150"/>
      <c r="T143" s="150"/>
      <c r="U143" s="150"/>
      <c r="V143" s="150"/>
      <c r="W143" s="150"/>
      <c r="X143" s="150"/>
      <c r="Y143" s="150"/>
      <c r="Z143" s="124"/>
      <c r="AA143" s="125"/>
      <c r="AB143" s="125"/>
      <c r="AC143" s="125"/>
      <c r="AD143" s="125"/>
      <c r="AE143" s="125"/>
      <c r="AF143" s="125"/>
      <c r="AG143" s="125"/>
      <c r="AH143" s="125"/>
      <c r="AI143" s="125"/>
      <c r="AJ143" s="125"/>
      <c r="AK143" s="125"/>
      <c r="AL143" s="125"/>
      <c r="AM143" s="125"/>
      <c r="AN143" s="125"/>
      <c r="AO143" s="125"/>
      <c r="AP143" s="154"/>
      <c r="AQ143" s="154"/>
      <c r="AR143" s="154"/>
      <c r="AS143" s="154"/>
      <c r="AT143" s="159" t="s">
        <v>182</v>
      </c>
      <c r="AU143" s="159"/>
      <c r="AV143" s="161"/>
      <c r="AW143" s="149"/>
      <c r="AX143" s="149"/>
      <c r="AY143" s="149"/>
      <c r="AZ143" s="149"/>
    </row>
    <row r="144" spans="1:52" ht="23.1" customHeight="1" x14ac:dyDescent="0.2">
      <c r="A144" s="160"/>
      <c r="B144" s="160"/>
      <c r="C144" s="160"/>
      <c r="D144" s="160"/>
      <c r="E144" s="160"/>
      <c r="F144" s="160"/>
      <c r="G144" s="160"/>
      <c r="H144" s="150" t="s">
        <v>282</v>
      </c>
      <c r="I144" s="150"/>
      <c r="J144" s="150"/>
      <c r="K144" s="150"/>
      <c r="L144" s="150"/>
      <c r="M144" s="150"/>
      <c r="N144" s="150"/>
      <c r="O144" s="150"/>
      <c r="P144" s="150"/>
      <c r="Q144" s="150"/>
      <c r="R144" s="150"/>
      <c r="S144" s="150"/>
      <c r="T144" s="150"/>
      <c r="U144" s="150"/>
      <c r="V144" s="150"/>
      <c r="W144" s="150"/>
      <c r="X144" s="150"/>
      <c r="Y144" s="150"/>
      <c r="Z144" s="124"/>
      <c r="AA144" s="125"/>
      <c r="AB144" s="125"/>
      <c r="AC144" s="125"/>
      <c r="AD144" s="125"/>
      <c r="AE144" s="125"/>
      <c r="AF144" s="125"/>
      <c r="AG144" s="125"/>
      <c r="AH144" s="125"/>
      <c r="AI144" s="125"/>
      <c r="AJ144" s="125"/>
      <c r="AK144" s="125"/>
      <c r="AL144" s="125"/>
      <c r="AM144" s="125"/>
      <c r="AN144" s="125"/>
      <c r="AO144" s="125"/>
      <c r="AP144" s="152"/>
      <c r="AQ144" s="152"/>
      <c r="AR144" s="152"/>
      <c r="AS144" s="152"/>
      <c r="AT144" s="159"/>
      <c r="AU144" s="159"/>
      <c r="AV144" s="161"/>
      <c r="AW144" s="149"/>
      <c r="AX144" s="149"/>
      <c r="AY144" s="149"/>
      <c r="AZ144" s="149"/>
    </row>
    <row r="145" spans="1:52" ht="23.1" customHeight="1" x14ac:dyDescent="0.2">
      <c r="A145" s="160"/>
      <c r="B145" s="160"/>
      <c r="C145" s="160"/>
      <c r="D145" s="160"/>
      <c r="E145" s="160"/>
      <c r="F145" s="160"/>
      <c r="G145" s="160"/>
      <c r="H145" s="150" t="s">
        <v>283</v>
      </c>
      <c r="I145" s="150"/>
      <c r="J145" s="150"/>
      <c r="K145" s="150"/>
      <c r="L145" s="150"/>
      <c r="M145" s="150"/>
      <c r="N145" s="150"/>
      <c r="O145" s="150"/>
      <c r="P145" s="150"/>
      <c r="Q145" s="150"/>
      <c r="R145" s="150"/>
      <c r="S145" s="150"/>
      <c r="T145" s="150"/>
      <c r="U145" s="150"/>
      <c r="V145" s="150"/>
      <c r="W145" s="150"/>
      <c r="X145" s="150"/>
      <c r="Y145" s="150"/>
      <c r="Z145" s="124"/>
      <c r="AA145" s="125"/>
      <c r="AB145" s="125"/>
      <c r="AC145" s="125"/>
      <c r="AD145" s="125"/>
      <c r="AE145" s="125"/>
      <c r="AF145" s="125"/>
      <c r="AG145" s="125"/>
      <c r="AH145" s="125"/>
      <c r="AI145" s="163"/>
      <c r="AJ145" s="163"/>
      <c r="AK145" s="163"/>
      <c r="AL145" s="163"/>
      <c r="AM145" s="159" t="s">
        <v>183</v>
      </c>
      <c r="AN145" s="159"/>
      <c r="AO145" s="159"/>
      <c r="AP145" s="164"/>
      <c r="AQ145" s="164"/>
      <c r="AR145" s="164"/>
      <c r="AS145" s="164"/>
      <c r="AT145" s="159" t="s">
        <v>169</v>
      </c>
      <c r="AU145" s="159"/>
      <c r="AV145" s="161"/>
      <c r="AW145" s="149"/>
      <c r="AX145" s="149"/>
      <c r="AY145" s="149"/>
      <c r="AZ145" s="149"/>
    </row>
    <row r="146" spans="1:52" ht="23.1" customHeight="1" x14ac:dyDescent="0.2">
      <c r="A146" s="160"/>
      <c r="B146" s="160"/>
      <c r="C146" s="160"/>
      <c r="D146" s="160"/>
      <c r="E146" s="160"/>
      <c r="F146" s="160"/>
      <c r="G146" s="160"/>
      <c r="H146" s="150" t="s">
        <v>284</v>
      </c>
      <c r="I146" s="150"/>
      <c r="J146" s="150"/>
      <c r="K146" s="150"/>
      <c r="L146" s="150"/>
      <c r="M146" s="150"/>
      <c r="N146" s="150"/>
      <c r="O146" s="150"/>
      <c r="P146" s="150"/>
      <c r="Q146" s="150"/>
      <c r="R146" s="150"/>
      <c r="S146" s="150"/>
      <c r="T146" s="150"/>
      <c r="U146" s="150"/>
      <c r="V146" s="150"/>
      <c r="W146" s="150"/>
      <c r="X146" s="150"/>
      <c r="Y146" s="150"/>
      <c r="Z146" s="124"/>
      <c r="AA146" s="125"/>
      <c r="AB146" s="125"/>
      <c r="AC146" s="125"/>
      <c r="AD146" s="125"/>
      <c r="AE146" s="125"/>
      <c r="AF146" s="125"/>
      <c r="AG146" s="125"/>
      <c r="AH146" s="125"/>
      <c r="AI146" s="125"/>
      <c r="AJ146" s="125"/>
      <c r="AK146" s="125"/>
      <c r="AL146" s="125"/>
      <c r="AM146" s="125"/>
      <c r="AN146" s="125"/>
      <c r="AO146" s="125"/>
      <c r="AP146" s="162"/>
      <c r="AQ146" s="162"/>
      <c r="AR146" s="162"/>
      <c r="AS146" s="162"/>
      <c r="AT146" s="159" t="s">
        <v>169</v>
      </c>
      <c r="AU146" s="159"/>
      <c r="AV146" s="161"/>
      <c r="AW146" s="149"/>
      <c r="AX146" s="149"/>
      <c r="AY146" s="149"/>
      <c r="AZ146" s="149"/>
    </row>
    <row r="147" spans="1:52" ht="23.1" customHeight="1" x14ac:dyDescent="0.2">
      <c r="A147" s="160"/>
      <c r="B147" s="160"/>
      <c r="C147" s="160"/>
      <c r="D147" s="160"/>
      <c r="E147" s="160"/>
      <c r="F147" s="160"/>
      <c r="G147" s="160"/>
      <c r="H147" s="150" t="s">
        <v>285</v>
      </c>
      <c r="I147" s="150"/>
      <c r="J147" s="150"/>
      <c r="K147" s="150"/>
      <c r="L147" s="150"/>
      <c r="M147" s="150"/>
      <c r="N147" s="150"/>
      <c r="O147" s="150"/>
      <c r="P147" s="150"/>
      <c r="Q147" s="150"/>
      <c r="R147" s="150"/>
      <c r="S147" s="150"/>
      <c r="T147" s="150"/>
      <c r="U147" s="150"/>
      <c r="V147" s="150"/>
      <c r="W147" s="150"/>
      <c r="X147" s="150"/>
      <c r="Y147" s="150"/>
      <c r="Z147" s="124"/>
      <c r="AA147" s="125"/>
      <c r="AB147" s="125"/>
      <c r="AC147" s="125"/>
      <c r="AD147" s="125"/>
      <c r="AE147" s="125"/>
      <c r="AF147" s="125"/>
      <c r="AG147" s="125"/>
      <c r="AH147" s="125"/>
      <c r="AI147" s="125"/>
      <c r="AJ147" s="125"/>
      <c r="AK147" s="125"/>
      <c r="AL147" s="125"/>
      <c r="AM147" s="125"/>
      <c r="AN147" s="125"/>
      <c r="AO147" s="125"/>
      <c r="AP147" s="154"/>
      <c r="AQ147" s="154"/>
      <c r="AR147" s="154"/>
      <c r="AS147" s="154"/>
      <c r="AT147" s="159" t="s">
        <v>169</v>
      </c>
      <c r="AU147" s="159"/>
      <c r="AV147" s="161"/>
      <c r="AW147" s="149"/>
      <c r="AX147" s="149"/>
      <c r="AY147" s="149"/>
      <c r="AZ147" s="149"/>
    </row>
    <row r="148" spans="1:52" ht="23.1" customHeight="1" x14ac:dyDescent="0.2">
      <c r="A148" s="160"/>
      <c r="B148" s="160"/>
      <c r="C148" s="160"/>
      <c r="D148" s="160"/>
      <c r="E148" s="160"/>
      <c r="F148" s="160"/>
      <c r="G148" s="160"/>
      <c r="H148" s="150" t="s">
        <v>286</v>
      </c>
      <c r="I148" s="150"/>
      <c r="J148" s="150"/>
      <c r="K148" s="150"/>
      <c r="L148" s="150"/>
      <c r="M148" s="150"/>
      <c r="N148" s="150"/>
      <c r="O148" s="150"/>
      <c r="P148" s="150"/>
      <c r="Q148" s="150"/>
      <c r="R148" s="150"/>
      <c r="S148" s="150"/>
      <c r="T148" s="150"/>
      <c r="U148" s="150"/>
      <c r="V148" s="150"/>
      <c r="W148" s="150"/>
      <c r="X148" s="150"/>
      <c r="Y148" s="150"/>
      <c r="Z148" s="124"/>
      <c r="AA148" s="125"/>
      <c r="AB148" s="125"/>
      <c r="AC148" s="125"/>
      <c r="AD148" s="125"/>
      <c r="AE148" s="125"/>
      <c r="AF148" s="125"/>
      <c r="AG148" s="125"/>
      <c r="AH148" s="125"/>
      <c r="AI148" s="125"/>
      <c r="AJ148" s="125"/>
      <c r="AK148" s="125"/>
      <c r="AL148" s="125"/>
      <c r="AM148" s="125"/>
      <c r="AN148" s="125"/>
      <c r="AO148" s="125"/>
      <c r="AP148" s="152"/>
      <c r="AQ148" s="152"/>
      <c r="AR148" s="152"/>
      <c r="AS148" s="152"/>
      <c r="AT148" s="159"/>
      <c r="AU148" s="159"/>
      <c r="AV148" s="161"/>
      <c r="AW148" s="149"/>
      <c r="AX148" s="149"/>
      <c r="AY148" s="149"/>
      <c r="AZ148" s="149"/>
    </row>
    <row r="149" spans="1:52" ht="23.1" customHeight="1" x14ac:dyDescent="0.2">
      <c r="A149" s="160"/>
      <c r="B149" s="160"/>
      <c r="C149" s="160"/>
      <c r="D149" s="160"/>
      <c r="E149" s="160"/>
      <c r="F149" s="160"/>
      <c r="G149" s="160"/>
      <c r="H149" s="150" t="s">
        <v>287</v>
      </c>
      <c r="I149" s="150"/>
      <c r="J149" s="150"/>
      <c r="K149" s="150"/>
      <c r="L149" s="150"/>
      <c r="M149" s="150"/>
      <c r="N149" s="150"/>
      <c r="O149" s="150"/>
      <c r="P149" s="150"/>
      <c r="Q149" s="150"/>
      <c r="R149" s="150"/>
      <c r="S149" s="150"/>
      <c r="T149" s="150"/>
      <c r="U149" s="150"/>
      <c r="V149" s="150"/>
      <c r="W149" s="150"/>
      <c r="X149" s="150"/>
      <c r="Y149" s="150"/>
      <c r="Z149" s="124"/>
      <c r="AA149" s="125"/>
      <c r="AB149" s="125"/>
      <c r="AC149" s="125"/>
      <c r="AD149" s="125"/>
      <c r="AE149" s="125"/>
      <c r="AF149" s="125"/>
      <c r="AG149" s="125"/>
      <c r="AH149" s="125"/>
      <c r="AI149" s="125"/>
      <c r="AJ149" s="125"/>
      <c r="AK149" s="125"/>
      <c r="AL149" s="125"/>
      <c r="AM149" s="125"/>
      <c r="AN149" s="125"/>
      <c r="AO149" s="125"/>
      <c r="AP149" s="152"/>
      <c r="AQ149" s="152"/>
      <c r="AR149" s="152"/>
      <c r="AS149" s="152"/>
      <c r="AT149" s="159" t="s">
        <v>184</v>
      </c>
      <c r="AU149" s="159"/>
      <c r="AV149" s="161"/>
      <c r="AW149" s="149"/>
      <c r="AX149" s="149"/>
      <c r="AY149" s="149"/>
      <c r="AZ149" s="149"/>
    </row>
    <row r="150" spans="1:52" ht="23.1" customHeight="1" x14ac:dyDescent="0.2">
      <c r="A150" s="160"/>
      <c r="B150" s="160"/>
      <c r="C150" s="160"/>
      <c r="D150" s="160"/>
      <c r="E150" s="160"/>
      <c r="F150" s="160"/>
      <c r="G150" s="160"/>
      <c r="H150" s="150" t="s">
        <v>288</v>
      </c>
      <c r="I150" s="150"/>
      <c r="J150" s="150"/>
      <c r="K150" s="150"/>
      <c r="L150" s="150"/>
      <c r="M150" s="150"/>
      <c r="N150" s="150"/>
      <c r="O150" s="150"/>
      <c r="P150" s="150"/>
      <c r="Q150" s="150"/>
      <c r="R150" s="150"/>
      <c r="S150" s="150"/>
      <c r="T150" s="150"/>
      <c r="U150" s="150"/>
      <c r="V150" s="150"/>
      <c r="W150" s="150"/>
      <c r="X150" s="150"/>
      <c r="Y150" s="150"/>
      <c r="Z150" s="124"/>
      <c r="AA150" s="125"/>
      <c r="AB150" s="125"/>
      <c r="AC150" s="125"/>
      <c r="AD150" s="125"/>
      <c r="AE150" s="125"/>
      <c r="AF150" s="125"/>
      <c r="AG150" s="125"/>
      <c r="AH150" s="125"/>
      <c r="AI150" s="125"/>
      <c r="AJ150" s="125"/>
      <c r="AK150" s="125"/>
      <c r="AL150" s="125"/>
      <c r="AM150" s="125"/>
      <c r="AN150" s="125"/>
      <c r="AO150" s="125"/>
      <c r="AP150" s="154"/>
      <c r="AQ150" s="154"/>
      <c r="AR150" s="154"/>
      <c r="AS150" s="154"/>
      <c r="AT150" s="159" t="s">
        <v>185</v>
      </c>
      <c r="AU150" s="159"/>
      <c r="AV150" s="161"/>
      <c r="AW150" s="149"/>
      <c r="AX150" s="149"/>
      <c r="AY150" s="149"/>
      <c r="AZ150" s="149"/>
    </row>
    <row r="151" spans="1:52" ht="23.1" customHeight="1" x14ac:dyDescent="0.2">
      <c r="A151" s="160"/>
      <c r="B151" s="160"/>
      <c r="C151" s="160"/>
      <c r="D151" s="160"/>
      <c r="E151" s="160"/>
      <c r="F151" s="160"/>
      <c r="G151" s="160"/>
      <c r="H151" s="150" t="s">
        <v>289</v>
      </c>
      <c r="I151" s="150"/>
      <c r="J151" s="150"/>
      <c r="K151" s="150"/>
      <c r="L151" s="150"/>
      <c r="M151" s="150"/>
      <c r="N151" s="150"/>
      <c r="O151" s="150"/>
      <c r="P151" s="150"/>
      <c r="Q151" s="150"/>
      <c r="R151" s="150"/>
      <c r="S151" s="150"/>
      <c r="T151" s="150"/>
      <c r="U151" s="150"/>
      <c r="V151" s="150"/>
      <c r="W151" s="150"/>
      <c r="X151" s="150"/>
      <c r="Y151" s="150"/>
      <c r="Z151" s="124"/>
      <c r="AA151" s="125"/>
      <c r="AB151" s="125"/>
      <c r="AC151" s="125"/>
      <c r="AD151" s="125"/>
      <c r="AE151" s="125"/>
      <c r="AF151" s="125"/>
      <c r="AG151" s="125"/>
      <c r="AH151" s="125"/>
      <c r="AI151" s="125"/>
      <c r="AJ151" s="125"/>
      <c r="AK151" s="125"/>
      <c r="AL151" s="125"/>
      <c r="AM151" s="125"/>
      <c r="AN151" s="125"/>
      <c r="AO151" s="125"/>
      <c r="AP151" s="152"/>
      <c r="AQ151" s="152"/>
      <c r="AR151" s="152"/>
      <c r="AS151" s="152"/>
      <c r="AT151" s="159" t="s">
        <v>162</v>
      </c>
      <c r="AU151" s="159"/>
      <c r="AV151" s="161"/>
      <c r="AW151" s="149"/>
      <c r="AX151" s="149"/>
      <c r="AY151" s="149"/>
      <c r="AZ151" s="149"/>
    </row>
    <row r="152" spans="1:52" ht="23.1" customHeight="1" x14ac:dyDescent="0.2">
      <c r="A152" s="160"/>
      <c r="B152" s="160"/>
      <c r="C152" s="160"/>
      <c r="D152" s="160"/>
      <c r="E152" s="160"/>
      <c r="F152" s="160"/>
      <c r="G152" s="160"/>
      <c r="H152" s="150" t="s">
        <v>290</v>
      </c>
      <c r="I152" s="150"/>
      <c r="J152" s="150"/>
      <c r="K152" s="150"/>
      <c r="L152" s="150"/>
      <c r="M152" s="150"/>
      <c r="N152" s="150"/>
      <c r="O152" s="150"/>
      <c r="P152" s="150"/>
      <c r="Q152" s="150"/>
      <c r="R152" s="150"/>
      <c r="S152" s="150"/>
      <c r="T152" s="150"/>
      <c r="U152" s="150"/>
      <c r="V152" s="150"/>
      <c r="W152" s="150"/>
      <c r="X152" s="150"/>
      <c r="Y152" s="150"/>
      <c r="Z152" s="124"/>
      <c r="AA152" s="125"/>
      <c r="AB152" s="125"/>
      <c r="AC152" s="125"/>
      <c r="AD152" s="125"/>
      <c r="AE152" s="125"/>
      <c r="AF152" s="125"/>
      <c r="AG152" s="125"/>
      <c r="AH152" s="125"/>
      <c r="AI152" s="153"/>
      <c r="AJ152" s="153"/>
      <c r="AK152" s="153"/>
      <c r="AL152" s="153"/>
      <c r="AM152" s="153"/>
      <c r="AN152" s="153"/>
      <c r="AO152" s="153"/>
      <c r="AP152" s="154"/>
      <c r="AQ152" s="154"/>
      <c r="AR152" s="154"/>
      <c r="AS152" s="154"/>
      <c r="AT152" s="159" t="s">
        <v>186</v>
      </c>
      <c r="AU152" s="159"/>
      <c r="AV152" s="161"/>
      <c r="AW152" s="149"/>
      <c r="AX152" s="149"/>
      <c r="AY152" s="149"/>
      <c r="AZ152" s="149"/>
    </row>
    <row r="153" spans="1:52" ht="23.1" customHeight="1" x14ac:dyDescent="0.2">
      <c r="A153" s="160"/>
      <c r="B153" s="160"/>
      <c r="C153" s="160"/>
      <c r="D153" s="160"/>
      <c r="E153" s="160"/>
      <c r="F153" s="160"/>
      <c r="G153" s="160"/>
      <c r="H153" s="150" t="s">
        <v>291</v>
      </c>
      <c r="I153" s="150"/>
      <c r="J153" s="150"/>
      <c r="K153" s="150"/>
      <c r="L153" s="150"/>
      <c r="M153" s="150"/>
      <c r="N153" s="150"/>
      <c r="O153" s="150"/>
      <c r="P153" s="150"/>
      <c r="Q153" s="150"/>
      <c r="R153" s="150"/>
      <c r="S153" s="150"/>
      <c r="T153" s="150"/>
      <c r="U153" s="150"/>
      <c r="V153" s="150"/>
      <c r="W153" s="150"/>
      <c r="X153" s="150"/>
      <c r="Y153" s="150"/>
      <c r="Z153" s="124"/>
      <c r="AA153" s="125"/>
      <c r="AB153" s="125"/>
      <c r="AC153" s="125"/>
      <c r="AD153" s="125"/>
      <c r="AE153" s="125"/>
      <c r="AF153" s="125"/>
      <c r="AG153" s="125"/>
      <c r="AH153" s="125"/>
      <c r="AI153" s="153"/>
      <c r="AJ153" s="153"/>
      <c r="AK153" s="153"/>
      <c r="AL153" s="153"/>
      <c r="AM153" s="153"/>
      <c r="AN153" s="153"/>
      <c r="AO153" s="153"/>
      <c r="AP153" s="154"/>
      <c r="AQ153" s="154"/>
      <c r="AR153" s="154"/>
      <c r="AS153" s="154"/>
      <c r="AT153" s="159" t="s">
        <v>187</v>
      </c>
      <c r="AU153" s="159"/>
      <c r="AV153" s="161"/>
      <c r="AW153" s="149"/>
      <c r="AX153" s="149"/>
      <c r="AY153" s="149"/>
      <c r="AZ153" s="149"/>
    </row>
    <row r="154" spans="1:52" ht="23.1" customHeight="1" x14ac:dyDescent="0.2">
      <c r="A154" s="160"/>
      <c r="B154" s="160"/>
      <c r="C154" s="160"/>
      <c r="D154" s="160"/>
      <c r="E154" s="160"/>
      <c r="F154" s="160"/>
      <c r="G154" s="160"/>
      <c r="H154" s="150" t="s">
        <v>188</v>
      </c>
      <c r="I154" s="150"/>
      <c r="J154" s="150"/>
      <c r="K154" s="150"/>
      <c r="L154" s="150"/>
      <c r="M154" s="150"/>
      <c r="N154" s="150"/>
      <c r="O154" s="150"/>
      <c r="P154" s="150"/>
      <c r="Q154" s="150"/>
      <c r="R154" s="150"/>
      <c r="S154" s="150"/>
      <c r="T154" s="150"/>
      <c r="U154" s="150"/>
      <c r="V154" s="150"/>
      <c r="W154" s="150"/>
      <c r="X154" s="150"/>
      <c r="Y154" s="150"/>
      <c r="Z154" s="158"/>
      <c r="AA154" s="159"/>
      <c r="AB154" s="159"/>
      <c r="AC154" s="159"/>
      <c r="AD154" s="159"/>
      <c r="AE154" s="168"/>
      <c r="AF154" s="168"/>
      <c r="AG154" s="168"/>
      <c r="AH154" s="168"/>
      <c r="AI154" s="168"/>
      <c r="AJ154" s="168"/>
      <c r="AK154" s="168"/>
      <c r="AL154" s="168"/>
      <c r="AM154" s="168"/>
      <c r="AN154" s="168"/>
      <c r="AO154" s="168"/>
      <c r="AP154" s="168"/>
      <c r="AQ154" s="168"/>
      <c r="AR154" s="168"/>
      <c r="AS154" s="168"/>
      <c r="AT154" s="168"/>
      <c r="AU154" s="168"/>
      <c r="AV154" s="169"/>
      <c r="AW154" s="149"/>
      <c r="AX154" s="149"/>
      <c r="AY154" s="149"/>
      <c r="AZ154" s="149"/>
    </row>
    <row r="155" spans="1:52" ht="23.1" customHeight="1" x14ac:dyDescent="0.2">
      <c r="A155" s="160" t="s">
        <v>189</v>
      </c>
      <c r="B155" s="160"/>
      <c r="C155" s="160"/>
      <c r="D155" s="160"/>
      <c r="E155" s="160"/>
      <c r="F155" s="160"/>
      <c r="G155" s="160"/>
      <c r="H155" s="150" t="s">
        <v>292</v>
      </c>
      <c r="I155" s="150"/>
      <c r="J155" s="150"/>
      <c r="K155" s="150"/>
      <c r="L155" s="150"/>
      <c r="M155" s="150"/>
      <c r="N155" s="150"/>
      <c r="O155" s="150"/>
      <c r="P155" s="150"/>
      <c r="Q155" s="150"/>
      <c r="R155" s="150"/>
      <c r="S155" s="150"/>
      <c r="T155" s="150"/>
      <c r="U155" s="150"/>
      <c r="V155" s="150"/>
      <c r="W155" s="150"/>
      <c r="X155" s="150"/>
      <c r="Y155" s="150"/>
      <c r="Z155" s="124"/>
      <c r="AA155" s="125"/>
      <c r="AB155" s="125"/>
      <c r="AC155" s="125"/>
      <c r="AD155" s="125"/>
      <c r="AE155" s="125"/>
      <c r="AF155" s="125"/>
      <c r="AG155" s="125"/>
      <c r="AH155" s="125"/>
      <c r="AI155" s="125"/>
      <c r="AJ155" s="125"/>
      <c r="AK155" s="125"/>
      <c r="AL155" s="125"/>
      <c r="AM155" s="125"/>
      <c r="AN155" s="125"/>
      <c r="AO155" s="125"/>
      <c r="AP155" s="154"/>
      <c r="AQ155" s="154"/>
      <c r="AR155" s="154"/>
      <c r="AS155" s="154"/>
      <c r="AT155" s="159"/>
      <c r="AU155" s="159"/>
      <c r="AV155" s="161"/>
      <c r="AW155" s="149"/>
      <c r="AX155" s="149"/>
      <c r="AY155" s="149"/>
      <c r="AZ155" s="149"/>
    </row>
    <row r="156" spans="1:52" ht="23.1" customHeight="1" x14ac:dyDescent="0.2">
      <c r="A156" s="160"/>
      <c r="B156" s="160"/>
      <c r="C156" s="160"/>
      <c r="D156" s="160"/>
      <c r="E156" s="160"/>
      <c r="F156" s="160"/>
      <c r="G156" s="160"/>
      <c r="H156" s="150" t="s">
        <v>293</v>
      </c>
      <c r="I156" s="150"/>
      <c r="J156" s="150"/>
      <c r="K156" s="150"/>
      <c r="L156" s="150"/>
      <c r="M156" s="150"/>
      <c r="N156" s="150"/>
      <c r="O156" s="150"/>
      <c r="P156" s="150"/>
      <c r="Q156" s="150"/>
      <c r="R156" s="150"/>
      <c r="S156" s="150"/>
      <c r="T156" s="150"/>
      <c r="U156" s="150"/>
      <c r="V156" s="150"/>
      <c r="W156" s="150"/>
      <c r="X156" s="150"/>
      <c r="Y156" s="150"/>
      <c r="Z156" s="124"/>
      <c r="AA156" s="125"/>
      <c r="AB156" s="125"/>
      <c r="AC156" s="125"/>
      <c r="AD156" s="125"/>
      <c r="AE156" s="125"/>
      <c r="AF156" s="125"/>
      <c r="AG156" s="125"/>
      <c r="AH156" s="125"/>
      <c r="AI156" s="125"/>
      <c r="AJ156" s="125"/>
      <c r="AK156" s="125"/>
      <c r="AL156" s="125"/>
      <c r="AM156" s="125"/>
      <c r="AN156" s="125"/>
      <c r="AO156" s="125"/>
      <c r="AP156" s="154"/>
      <c r="AQ156" s="154"/>
      <c r="AR156" s="154"/>
      <c r="AS156" s="154"/>
      <c r="AT156" s="159"/>
      <c r="AU156" s="159"/>
      <c r="AV156" s="161"/>
      <c r="AW156" s="149"/>
      <c r="AX156" s="149"/>
      <c r="AY156" s="149"/>
      <c r="AZ156" s="149"/>
    </row>
    <row r="157" spans="1:52" ht="23.1" customHeight="1" x14ac:dyDescent="0.2">
      <c r="A157" s="160"/>
      <c r="B157" s="160"/>
      <c r="C157" s="160"/>
      <c r="D157" s="160"/>
      <c r="E157" s="160"/>
      <c r="F157" s="160"/>
      <c r="G157" s="160"/>
      <c r="H157" s="150" t="s">
        <v>190</v>
      </c>
      <c r="I157" s="150"/>
      <c r="J157" s="150"/>
      <c r="K157" s="150"/>
      <c r="L157" s="150"/>
      <c r="M157" s="150"/>
      <c r="N157" s="150"/>
      <c r="O157" s="150"/>
      <c r="P157" s="150"/>
      <c r="Q157" s="150"/>
      <c r="R157" s="150"/>
      <c r="S157" s="150"/>
      <c r="T157" s="150"/>
      <c r="U157" s="150"/>
      <c r="V157" s="150"/>
      <c r="W157" s="150"/>
      <c r="X157" s="150"/>
      <c r="Y157" s="150"/>
      <c r="Z157" s="124"/>
      <c r="AA157" s="125"/>
      <c r="AB157" s="125"/>
      <c r="AC157" s="125"/>
      <c r="AD157" s="125"/>
      <c r="AE157" s="125"/>
      <c r="AF157" s="125"/>
      <c r="AG157" s="125"/>
      <c r="AH157" s="125"/>
      <c r="AI157" s="125"/>
      <c r="AJ157" s="125"/>
      <c r="AK157" s="125"/>
      <c r="AL157" s="125"/>
      <c r="AM157" s="125"/>
      <c r="AN157" s="125"/>
      <c r="AO157" s="125"/>
      <c r="AP157" s="154"/>
      <c r="AQ157" s="154"/>
      <c r="AR157" s="154"/>
      <c r="AS157" s="154"/>
      <c r="AT157" s="159" t="s">
        <v>191</v>
      </c>
      <c r="AU157" s="159"/>
      <c r="AV157" s="161"/>
      <c r="AW157" s="149"/>
      <c r="AX157" s="149"/>
      <c r="AY157" s="149"/>
      <c r="AZ157" s="149"/>
    </row>
    <row r="158" spans="1:52" ht="23.1" customHeight="1" x14ac:dyDescent="0.2">
      <c r="A158" s="160"/>
      <c r="B158" s="160"/>
      <c r="C158" s="160"/>
      <c r="D158" s="160"/>
      <c r="E158" s="160"/>
      <c r="F158" s="160"/>
      <c r="G158" s="160"/>
      <c r="H158" s="150" t="s">
        <v>195</v>
      </c>
      <c r="I158" s="150"/>
      <c r="J158" s="150"/>
      <c r="K158" s="150"/>
      <c r="L158" s="150"/>
      <c r="M158" s="150"/>
      <c r="N158" s="150"/>
      <c r="O158" s="150"/>
      <c r="P158" s="150"/>
      <c r="Q158" s="150"/>
      <c r="R158" s="150"/>
      <c r="S158" s="150"/>
      <c r="T158" s="150"/>
      <c r="U158" s="150"/>
      <c r="V158" s="150"/>
      <c r="W158" s="150"/>
      <c r="X158" s="150"/>
      <c r="Y158" s="150"/>
      <c r="Z158" s="158"/>
      <c r="AA158" s="159"/>
      <c r="AB158" s="159"/>
      <c r="AC158" s="159"/>
      <c r="AD158" s="159"/>
      <c r="AE158" s="159"/>
      <c r="AF158" s="159"/>
      <c r="AG158" s="159"/>
      <c r="AH158" s="159"/>
      <c r="AI158" s="159"/>
      <c r="AJ158" s="159"/>
      <c r="AK158" s="159" t="s">
        <v>193</v>
      </c>
      <c r="AL158" s="159"/>
      <c r="AM158" s="159"/>
      <c r="AN158" s="159"/>
      <c r="AO158" s="159"/>
      <c r="AP158" s="159"/>
      <c r="AQ158" s="159" t="s">
        <v>192</v>
      </c>
      <c r="AR158" s="159"/>
      <c r="AS158" s="154"/>
      <c r="AT158" s="154"/>
      <c r="AU158" s="154"/>
      <c r="AV158" s="155"/>
      <c r="AW158" s="149"/>
      <c r="AX158" s="149"/>
      <c r="AY158" s="149"/>
      <c r="AZ158" s="149"/>
    </row>
    <row r="159" spans="1:52" ht="6" customHeight="1" x14ac:dyDescent="0.2">
      <c r="A159" s="156"/>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row>
    <row r="160" spans="1:52" ht="30" customHeight="1" x14ac:dyDescent="0.2">
      <c r="A160" s="157" t="s">
        <v>197</v>
      </c>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7"/>
      <c r="AZ160" s="157"/>
    </row>
    <row r="161" spans="1:52" ht="19.5" customHeight="1" x14ac:dyDescent="0.2">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1"/>
      <c r="AW161" s="151"/>
      <c r="AX161" s="151"/>
      <c r="AY161" s="151"/>
      <c r="AZ161" s="151"/>
    </row>
  </sheetData>
  <sheetProtection sheet="1" objects="1" formatRows="0"/>
  <mergeCells count="805">
    <mergeCell ref="A45:AZ45"/>
    <mergeCell ref="A42:AZ42"/>
    <mergeCell ref="A101:L101"/>
    <mergeCell ref="M101:R101"/>
    <mergeCell ref="S101:T101"/>
    <mergeCell ref="U101:Z101"/>
    <mergeCell ref="AA101:AB101"/>
    <mergeCell ref="AC101:AH101"/>
    <mergeCell ref="AI101:AJ101"/>
    <mergeCell ref="AK101:AR101"/>
    <mergeCell ref="AS101:AZ101"/>
    <mergeCell ref="AK98:AK100"/>
    <mergeCell ref="AL98:AP100"/>
    <mergeCell ref="AQ98:AR100"/>
    <mergeCell ref="M99:N99"/>
    <mergeCell ref="O99:R99"/>
    <mergeCell ref="S99:T99"/>
    <mergeCell ref="U99:V99"/>
    <mergeCell ref="W99:Z99"/>
    <mergeCell ref="AA99:AB99"/>
    <mergeCell ref="M100:N100"/>
    <mergeCell ref="O100:R100"/>
    <mergeCell ref="S100:T100"/>
    <mergeCell ref="U100:V100"/>
    <mergeCell ref="AK95:AR97"/>
    <mergeCell ref="AS95:AZ100"/>
    <mergeCell ref="M96:N96"/>
    <mergeCell ref="O96:R96"/>
    <mergeCell ref="S96:T96"/>
    <mergeCell ref="U96:V96"/>
    <mergeCell ref="W96:Z96"/>
    <mergeCell ref="AA96:AB96"/>
    <mergeCell ref="M97:N97"/>
    <mergeCell ref="O97:R97"/>
    <mergeCell ref="S97:T97"/>
    <mergeCell ref="U97:V97"/>
    <mergeCell ref="W97:Z97"/>
    <mergeCell ref="AA97:AB97"/>
    <mergeCell ref="M98:N98"/>
    <mergeCell ref="O98:R98"/>
    <mergeCell ref="S98:T98"/>
    <mergeCell ref="U98:V98"/>
    <mergeCell ref="W98:Z98"/>
    <mergeCell ref="AA98:AB98"/>
    <mergeCell ref="AC98:AC100"/>
    <mergeCell ref="A20:N20"/>
    <mergeCell ref="O20:AD20"/>
    <mergeCell ref="AE20:AI20"/>
    <mergeCell ref="AJ20:AZ20"/>
    <mergeCell ref="A15:N15"/>
    <mergeCell ref="O15:AZ15"/>
    <mergeCell ref="A16:N17"/>
    <mergeCell ref="O16:AZ17"/>
    <mergeCell ref="A18:N19"/>
    <mergeCell ref="O18:AZ19"/>
    <mergeCell ref="A3:AD3"/>
    <mergeCell ref="AE3:AZ3"/>
    <mergeCell ref="A4:AZ4"/>
    <mergeCell ref="A5:P5"/>
    <mergeCell ref="Q5:AJ5"/>
    <mergeCell ref="AK5:AZ5"/>
    <mergeCell ref="A14:N14"/>
    <mergeCell ref="O14:AD14"/>
    <mergeCell ref="AE14:AI14"/>
    <mergeCell ref="AJ14:AZ14"/>
    <mergeCell ref="R24:AZ24"/>
    <mergeCell ref="N25:Q25"/>
    <mergeCell ref="R25:AZ25"/>
    <mergeCell ref="N26:Q26"/>
    <mergeCell ref="R26:AZ26"/>
    <mergeCell ref="A1:AD1"/>
    <mergeCell ref="AE1:AL1"/>
    <mergeCell ref="AM1:AO1"/>
    <mergeCell ref="AP1:AQ1"/>
    <mergeCell ref="AR1:AZ1"/>
    <mergeCell ref="A2:AD2"/>
    <mergeCell ref="AE2:AL2"/>
    <mergeCell ref="AM2:AZ2"/>
    <mergeCell ref="A12:N13"/>
    <mergeCell ref="O12:AZ13"/>
    <mergeCell ref="A6:AZ6"/>
    <mergeCell ref="A7:AZ7"/>
    <mergeCell ref="A8:AZ8"/>
    <mergeCell ref="A9:N9"/>
    <mergeCell ref="O9:AZ9"/>
    <mergeCell ref="A10:N11"/>
    <mergeCell ref="O11:W11"/>
    <mergeCell ref="O10:AZ10"/>
    <mergeCell ref="X11:AZ11"/>
    <mergeCell ref="A21:N21"/>
    <mergeCell ref="O21:R21"/>
    <mergeCell ref="S21:AZ21"/>
    <mergeCell ref="A27:AZ27"/>
    <mergeCell ref="A28:AZ28"/>
    <mergeCell ref="A29:M31"/>
    <mergeCell ref="N29:AZ29"/>
    <mergeCell ref="N30:Q31"/>
    <mergeCell ref="R30:AO30"/>
    <mergeCell ref="AP30:AZ30"/>
    <mergeCell ref="R31:T31"/>
    <mergeCell ref="U31:W31"/>
    <mergeCell ref="X31:Z31"/>
    <mergeCell ref="AX31:AZ31"/>
    <mergeCell ref="AA31:AC31"/>
    <mergeCell ref="AD31:AF31"/>
    <mergeCell ref="AG31:AI31"/>
    <mergeCell ref="AJ31:AL31"/>
    <mergeCell ref="AM31:AO31"/>
    <mergeCell ref="AP31:AW31"/>
    <mergeCell ref="A22:AZ22"/>
    <mergeCell ref="A23:AZ23"/>
    <mergeCell ref="A24:M26"/>
    <mergeCell ref="N24:Q24"/>
    <mergeCell ref="AM32:AO32"/>
    <mergeCell ref="AP32:AW32"/>
    <mergeCell ref="AX32:AZ32"/>
    <mergeCell ref="A33:M33"/>
    <mergeCell ref="N33:Q33"/>
    <mergeCell ref="R33:T33"/>
    <mergeCell ref="U33:W33"/>
    <mergeCell ref="X33:Z33"/>
    <mergeCell ref="AA33:AC33"/>
    <mergeCell ref="AD33:AF33"/>
    <mergeCell ref="AG33:AI33"/>
    <mergeCell ref="AJ33:AL33"/>
    <mergeCell ref="AM33:AO33"/>
    <mergeCell ref="AP33:AW33"/>
    <mergeCell ref="AX33:AZ33"/>
    <mergeCell ref="A32:M32"/>
    <mergeCell ref="N32:Q32"/>
    <mergeCell ref="R32:T32"/>
    <mergeCell ref="U32:W32"/>
    <mergeCell ref="X32:Z32"/>
    <mergeCell ref="AA32:AC32"/>
    <mergeCell ref="AD32:AF32"/>
    <mergeCell ref="AG32:AI32"/>
    <mergeCell ref="AJ32:AL32"/>
    <mergeCell ref="A34:M34"/>
    <mergeCell ref="N34:Q34"/>
    <mergeCell ref="R34:T34"/>
    <mergeCell ref="U34:W34"/>
    <mergeCell ref="X34:Z34"/>
    <mergeCell ref="AX34:AZ34"/>
    <mergeCell ref="A35:M35"/>
    <mergeCell ref="N35:Q35"/>
    <mergeCell ref="R35:T35"/>
    <mergeCell ref="U35:W35"/>
    <mergeCell ref="X35:Z35"/>
    <mergeCell ref="AA35:AC35"/>
    <mergeCell ref="AD35:AF35"/>
    <mergeCell ref="AG35:AI35"/>
    <mergeCell ref="AJ35:AL35"/>
    <mergeCell ref="AA34:AC34"/>
    <mergeCell ref="AD34:AF34"/>
    <mergeCell ref="AG34:AI34"/>
    <mergeCell ref="AJ34:AL34"/>
    <mergeCell ref="AM34:AO34"/>
    <mergeCell ref="AP34:AW34"/>
    <mergeCell ref="AM35:AO35"/>
    <mergeCell ref="AP35:AW35"/>
    <mergeCell ref="AX35:AZ35"/>
    <mergeCell ref="AM36:AO36"/>
    <mergeCell ref="AP36:AW36"/>
    <mergeCell ref="AX36:AZ36"/>
    <mergeCell ref="A37:M37"/>
    <mergeCell ref="N37:Q37"/>
    <mergeCell ref="R37:T37"/>
    <mergeCell ref="U37:W37"/>
    <mergeCell ref="X37:Z37"/>
    <mergeCell ref="AX37:AZ37"/>
    <mergeCell ref="AA37:AC37"/>
    <mergeCell ref="AD37:AF37"/>
    <mergeCell ref="AG37:AI37"/>
    <mergeCell ref="AJ37:AL37"/>
    <mergeCell ref="AM37:AO37"/>
    <mergeCell ref="AP37:AW37"/>
    <mergeCell ref="A36:M36"/>
    <mergeCell ref="N36:Q36"/>
    <mergeCell ref="R36:T36"/>
    <mergeCell ref="U36:W36"/>
    <mergeCell ref="X36:Z36"/>
    <mergeCell ref="AA36:AC36"/>
    <mergeCell ref="AD36:AF36"/>
    <mergeCell ref="AG36:AI36"/>
    <mergeCell ref="AJ36:AL36"/>
    <mergeCell ref="AM38:AO38"/>
    <mergeCell ref="AP38:AW38"/>
    <mergeCell ref="AX38:AZ38"/>
    <mergeCell ref="A39:M39"/>
    <mergeCell ref="N39:Q39"/>
    <mergeCell ref="R39:T39"/>
    <mergeCell ref="U39:W39"/>
    <mergeCell ref="X39:Z39"/>
    <mergeCell ref="AA39:AC39"/>
    <mergeCell ref="AD39:AF39"/>
    <mergeCell ref="AG39:AI39"/>
    <mergeCell ref="AJ39:AL39"/>
    <mergeCell ref="AM39:AO39"/>
    <mergeCell ref="AP39:AW39"/>
    <mergeCell ref="AX39:AZ39"/>
    <mergeCell ref="A38:M38"/>
    <mergeCell ref="N38:Q38"/>
    <mergeCell ref="R38:T38"/>
    <mergeCell ref="U38:W38"/>
    <mergeCell ref="X38:Z38"/>
    <mergeCell ref="AA38:AC38"/>
    <mergeCell ref="AD38:AF38"/>
    <mergeCell ref="AG38:AI38"/>
    <mergeCell ref="AJ38:AL38"/>
    <mergeCell ref="A40:M40"/>
    <mergeCell ref="N40:Q40"/>
    <mergeCell ref="R40:T40"/>
    <mergeCell ref="U40:W40"/>
    <mergeCell ref="X40:Z40"/>
    <mergeCell ref="AX40:AZ40"/>
    <mergeCell ref="A41:AZ41"/>
    <mergeCell ref="A46:AZ46"/>
    <mergeCell ref="A47:O50"/>
    <mergeCell ref="P47:R47"/>
    <mergeCell ref="S47:AZ47"/>
    <mergeCell ref="P48:R48"/>
    <mergeCell ref="S48:AZ48"/>
    <mergeCell ref="P49:R49"/>
    <mergeCell ref="S49:AZ49"/>
    <mergeCell ref="AA40:AC40"/>
    <mergeCell ref="AD40:AF40"/>
    <mergeCell ref="AG40:AI40"/>
    <mergeCell ref="AJ40:AL40"/>
    <mergeCell ref="AM40:AO40"/>
    <mergeCell ref="AP40:AW40"/>
    <mergeCell ref="A43:AZ43"/>
    <mergeCell ref="AS44:AZ44"/>
    <mergeCell ref="A44:AR44"/>
    <mergeCell ref="V54:Z54"/>
    <mergeCell ref="AA54:AE55"/>
    <mergeCell ref="AF54:AJ55"/>
    <mergeCell ref="AK54:AO55"/>
    <mergeCell ref="AP54:AT55"/>
    <mergeCell ref="J55:P55"/>
    <mergeCell ref="Q55:U55"/>
    <mergeCell ref="V55:Z55"/>
    <mergeCell ref="P50:R50"/>
    <mergeCell ref="S50:W50"/>
    <mergeCell ref="X50:AY50"/>
    <mergeCell ref="A51:AZ51"/>
    <mergeCell ref="A52:AZ52"/>
    <mergeCell ref="A53:I56"/>
    <mergeCell ref="J53:P54"/>
    <mergeCell ref="Q53:AT53"/>
    <mergeCell ref="AU53:AZ55"/>
    <mergeCell ref="Q54:U54"/>
    <mergeCell ref="AP56:AR56"/>
    <mergeCell ref="AS56:AT56"/>
    <mergeCell ref="AU56:AX56"/>
    <mergeCell ref="AY56:AZ56"/>
    <mergeCell ref="A62:M62"/>
    <mergeCell ref="N62:Z62"/>
    <mergeCell ref="AA62:AL62"/>
    <mergeCell ref="AM62:AZ62"/>
    <mergeCell ref="A58:AZ61"/>
    <mergeCell ref="A57:AZ57"/>
    <mergeCell ref="AA56:AC56"/>
    <mergeCell ref="AD56:AE56"/>
    <mergeCell ref="AF56:AH56"/>
    <mergeCell ref="AI56:AJ56"/>
    <mergeCell ref="AK56:AM56"/>
    <mergeCell ref="AN56:AO56"/>
    <mergeCell ref="J56:N56"/>
    <mergeCell ref="O56:P56"/>
    <mergeCell ref="Q56:S56"/>
    <mergeCell ref="T56:U56"/>
    <mergeCell ref="V56:X56"/>
    <mergeCell ref="Y56:Z56"/>
    <mergeCell ref="A65:M65"/>
    <mergeCell ref="N65:Z65"/>
    <mergeCell ref="AA65:AL65"/>
    <mergeCell ref="AM65:AZ65"/>
    <mergeCell ref="A66:M66"/>
    <mergeCell ref="N66:Z66"/>
    <mergeCell ref="AA66:AL66"/>
    <mergeCell ref="AM66:AZ66"/>
    <mergeCell ref="A63:M63"/>
    <mergeCell ref="N63:Z63"/>
    <mergeCell ref="AA63:AL63"/>
    <mergeCell ref="AM63:AZ63"/>
    <mergeCell ref="A64:M64"/>
    <mergeCell ref="N64:Z64"/>
    <mergeCell ref="AA64:AL64"/>
    <mergeCell ref="AM64:AZ64"/>
    <mergeCell ref="A69:M69"/>
    <mergeCell ref="N69:Z69"/>
    <mergeCell ref="AA69:AL69"/>
    <mergeCell ref="AM69:AZ69"/>
    <mergeCell ref="A70:AZ70"/>
    <mergeCell ref="A67:M67"/>
    <mergeCell ref="N67:Z67"/>
    <mergeCell ref="AA67:AL67"/>
    <mergeCell ref="AM67:AZ67"/>
    <mergeCell ref="A68:M68"/>
    <mergeCell ref="N68:Z68"/>
    <mergeCell ref="AA68:AL68"/>
    <mergeCell ref="AM68:AZ68"/>
    <mergeCell ref="N73:P73"/>
    <mergeCell ref="Q73:Z73"/>
    <mergeCell ref="AA73:AC73"/>
    <mergeCell ref="AD73:AO73"/>
    <mergeCell ref="AP73:AR73"/>
    <mergeCell ref="AS73:AZ73"/>
    <mergeCell ref="A71:AZ71"/>
    <mergeCell ref="A72:M74"/>
    <mergeCell ref="N72:P72"/>
    <mergeCell ref="Q72:Z72"/>
    <mergeCell ref="AA72:AC72"/>
    <mergeCell ref="AD72:AO72"/>
    <mergeCell ref="AP72:AR72"/>
    <mergeCell ref="AS72:AZ72"/>
    <mergeCell ref="A77:L77"/>
    <mergeCell ref="M77:T77"/>
    <mergeCell ref="U77:AB77"/>
    <mergeCell ref="AC77:AJ77"/>
    <mergeCell ref="AK77:AR77"/>
    <mergeCell ref="AS77:AZ77"/>
    <mergeCell ref="N74:P74"/>
    <mergeCell ref="Q74:U74"/>
    <mergeCell ref="V74:AX74"/>
    <mergeCell ref="AY74:AZ74"/>
    <mergeCell ref="A75:AZ75"/>
    <mergeCell ref="A76:AZ76"/>
    <mergeCell ref="AI78:AJ81"/>
    <mergeCell ref="AK78:AL78"/>
    <mergeCell ref="AM78:AP78"/>
    <mergeCell ref="AQ78:AR81"/>
    <mergeCell ref="AK80:AL80"/>
    <mergeCell ref="AM80:AP80"/>
    <mergeCell ref="A78:L81"/>
    <mergeCell ref="M78:N78"/>
    <mergeCell ref="O78:R78"/>
    <mergeCell ref="S78:T81"/>
    <mergeCell ref="U78:V78"/>
    <mergeCell ref="W78:Z78"/>
    <mergeCell ref="W80:Z80"/>
    <mergeCell ref="M81:N81"/>
    <mergeCell ref="O81:R81"/>
    <mergeCell ref="U81:V81"/>
    <mergeCell ref="AQ82:AR84"/>
    <mergeCell ref="AS82:AZ84"/>
    <mergeCell ref="W81:Z81"/>
    <mergeCell ref="AK81:AL81"/>
    <mergeCell ref="AM81:AP81"/>
    <mergeCell ref="A82:L84"/>
    <mergeCell ref="M82:N82"/>
    <mergeCell ref="O82:R82"/>
    <mergeCell ref="S82:T84"/>
    <mergeCell ref="U82:V82"/>
    <mergeCell ref="W82:Z82"/>
    <mergeCell ref="AA82:AB84"/>
    <mergeCell ref="AS78:AZ81"/>
    <mergeCell ref="M79:N79"/>
    <mergeCell ref="O79:R79"/>
    <mergeCell ref="U79:V79"/>
    <mergeCell ref="W79:Z79"/>
    <mergeCell ref="AK79:AL79"/>
    <mergeCell ref="AM79:AP79"/>
    <mergeCell ref="M80:N80"/>
    <mergeCell ref="O80:R80"/>
    <mergeCell ref="U80:V80"/>
    <mergeCell ref="AA78:AB81"/>
    <mergeCell ref="AC78:AH81"/>
    <mergeCell ref="M84:N84"/>
    <mergeCell ref="O84:R84"/>
    <mergeCell ref="U84:V84"/>
    <mergeCell ref="W84:Z84"/>
    <mergeCell ref="AK84:AL84"/>
    <mergeCell ref="AM84:AP84"/>
    <mergeCell ref="M83:N83"/>
    <mergeCell ref="O83:R83"/>
    <mergeCell ref="U83:V83"/>
    <mergeCell ref="W83:Z83"/>
    <mergeCell ref="AK83:AL83"/>
    <mergeCell ref="AM83:AP83"/>
    <mergeCell ref="AC82:AH84"/>
    <mergeCell ref="AI82:AJ84"/>
    <mergeCell ref="AK82:AL82"/>
    <mergeCell ref="AM82:AP82"/>
    <mergeCell ref="AS85:AZ88"/>
    <mergeCell ref="M86:N86"/>
    <mergeCell ref="O86:R86"/>
    <mergeCell ref="U86:V86"/>
    <mergeCell ref="W86:Z86"/>
    <mergeCell ref="AK86:AL86"/>
    <mergeCell ref="AM86:AP86"/>
    <mergeCell ref="M87:N87"/>
    <mergeCell ref="O87:R87"/>
    <mergeCell ref="U87:V87"/>
    <mergeCell ref="AA85:AB88"/>
    <mergeCell ref="AC85:AH88"/>
    <mergeCell ref="AI85:AJ88"/>
    <mergeCell ref="AK85:AL85"/>
    <mergeCell ref="AM85:AP85"/>
    <mergeCell ref="AQ85:AR88"/>
    <mergeCell ref="AK87:AL87"/>
    <mergeCell ref="AM87:AP87"/>
    <mergeCell ref="M85:N85"/>
    <mergeCell ref="O85:R85"/>
    <mergeCell ref="S85:T88"/>
    <mergeCell ref="U85:V85"/>
    <mergeCell ref="W85:Z85"/>
    <mergeCell ref="W87:Z87"/>
    <mergeCell ref="W88:Z88"/>
    <mergeCell ref="AK88:AL88"/>
    <mergeCell ref="AM88:AP88"/>
    <mergeCell ref="A89:L91"/>
    <mergeCell ref="M89:N89"/>
    <mergeCell ref="O89:R89"/>
    <mergeCell ref="S89:T91"/>
    <mergeCell ref="U89:V89"/>
    <mergeCell ref="W89:Z89"/>
    <mergeCell ref="AA89:AB91"/>
    <mergeCell ref="A85:L88"/>
    <mergeCell ref="M88:N88"/>
    <mergeCell ref="O88:R88"/>
    <mergeCell ref="U88:V88"/>
    <mergeCell ref="U91:V91"/>
    <mergeCell ref="W91:Z91"/>
    <mergeCell ref="A93:AZ93"/>
    <mergeCell ref="AC89:AH91"/>
    <mergeCell ref="AI89:AJ91"/>
    <mergeCell ref="AK89:AR91"/>
    <mergeCell ref="AS89:AZ91"/>
    <mergeCell ref="M90:N90"/>
    <mergeCell ref="O90:R90"/>
    <mergeCell ref="U90:V90"/>
    <mergeCell ref="W90:Z90"/>
    <mergeCell ref="M91:N91"/>
    <mergeCell ref="O91:R91"/>
    <mergeCell ref="A92:AZ92"/>
    <mergeCell ref="A94:L94"/>
    <mergeCell ref="M94:T94"/>
    <mergeCell ref="U94:AB94"/>
    <mergeCell ref="AC94:AJ94"/>
    <mergeCell ref="AK94:AR94"/>
    <mergeCell ref="AS94:AZ94"/>
    <mergeCell ref="A102:AZ102"/>
    <mergeCell ref="A103:AZ103"/>
    <mergeCell ref="A104:AZ104"/>
    <mergeCell ref="AD98:AH100"/>
    <mergeCell ref="AI98:AJ100"/>
    <mergeCell ref="A95:J100"/>
    <mergeCell ref="K95:L97"/>
    <mergeCell ref="M95:N95"/>
    <mergeCell ref="O95:R95"/>
    <mergeCell ref="S95:T95"/>
    <mergeCell ref="U95:V95"/>
    <mergeCell ref="W95:Z95"/>
    <mergeCell ref="AA95:AB95"/>
    <mergeCell ref="AC95:AH97"/>
    <mergeCell ref="K98:L100"/>
    <mergeCell ref="W100:Z100"/>
    <mergeCell ref="AA100:AB100"/>
    <mergeCell ref="AI95:AJ97"/>
    <mergeCell ref="A105:R105"/>
    <mergeCell ref="S105:AI105"/>
    <mergeCell ref="AJ105:AZ105"/>
    <mergeCell ref="A106:R106"/>
    <mergeCell ref="S106:AG106"/>
    <mergeCell ref="AJ106:AX106"/>
    <mergeCell ref="A107:AZ107"/>
    <mergeCell ref="A108:AZ108"/>
    <mergeCell ref="A109:T110"/>
    <mergeCell ref="U109:W109"/>
    <mergeCell ref="X109:AZ109"/>
    <mergeCell ref="U110:W110"/>
    <mergeCell ref="X110:AZ110"/>
    <mergeCell ref="V115:Z115"/>
    <mergeCell ref="AA115:AB115"/>
    <mergeCell ref="AD115:AH115"/>
    <mergeCell ref="AI115:AJ115"/>
    <mergeCell ref="A114:L115"/>
    <mergeCell ref="M114:R114"/>
    <mergeCell ref="S114:T114"/>
    <mergeCell ref="U114:Z114"/>
    <mergeCell ref="AA114:AB114"/>
    <mergeCell ref="AC114:AH114"/>
    <mergeCell ref="AI114:AJ114"/>
    <mergeCell ref="A111:L111"/>
    <mergeCell ref="M111:AZ111"/>
    <mergeCell ref="A112:L112"/>
    <mergeCell ref="M112:AJ112"/>
    <mergeCell ref="AK112:AZ112"/>
    <mergeCell ref="A113:L113"/>
    <mergeCell ref="M113:T113"/>
    <mergeCell ref="U113:AB113"/>
    <mergeCell ref="AC113:AJ113"/>
    <mergeCell ref="AK113:AR113"/>
    <mergeCell ref="AS113:AZ113"/>
    <mergeCell ref="AS116:AZ116"/>
    <mergeCell ref="A117:L117"/>
    <mergeCell ref="M117:R117"/>
    <mergeCell ref="S117:T117"/>
    <mergeCell ref="U117:Z117"/>
    <mergeCell ref="AA117:AB117"/>
    <mergeCell ref="AC117:AJ117"/>
    <mergeCell ref="AK117:AR117"/>
    <mergeCell ref="AS117:AZ117"/>
    <mergeCell ref="A116:L116"/>
    <mergeCell ref="M116:R116"/>
    <mergeCell ref="S116:T116"/>
    <mergeCell ref="U116:Z116"/>
    <mergeCell ref="AA116:AB116"/>
    <mergeCell ref="AC116:AH116"/>
    <mergeCell ref="AI116:AJ116"/>
    <mergeCell ref="AK116:AR116"/>
    <mergeCell ref="AK114:AR114"/>
    <mergeCell ref="AS114:AZ115"/>
    <mergeCell ref="AL115:AP115"/>
    <mergeCell ref="AQ115:AR115"/>
    <mergeCell ref="N115:R115"/>
    <mergeCell ref="S115:T115"/>
    <mergeCell ref="AW129:AZ129"/>
    <mergeCell ref="H130:Y130"/>
    <mergeCell ref="AM130:AO130"/>
    <mergeCell ref="AP130:AS130"/>
    <mergeCell ref="AT130:AV130"/>
    <mergeCell ref="AW130:AZ130"/>
    <mergeCell ref="A127:AZ127"/>
    <mergeCell ref="A128:G128"/>
    <mergeCell ref="H128:Y128"/>
    <mergeCell ref="Z128:AV128"/>
    <mergeCell ref="AW128:AZ128"/>
    <mergeCell ref="A129:G134"/>
    <mergeCell ref="H129:Y129"/>
    <mergeCell ref="Z129:AO129"/>
    <mergeCell ref="AP129:AS129"/>
    <mergeCell ref="AT129:AV129"/>
    <mergeCell ref="H131:Y131"/>
    <mergeCell ref="Z131:AO131"/>
    <mergeCell ref="AP131:AS131"/>
    <mergeCell ref="AT131:AV131"/>
    <mergeCell ref="AW131:AZ131"/>
    <mergeCell ref="H132:Y132"/>
    <mergeCell ref="Z132:AO132"/>
    <mergeCell ref="AP132:AS132"/>
    <mergeCell ref="AT132:AV132"/>
    <mergeCell ref="AW132:AZ132"/>
    <mergeCell ref="A135:G137"/>
    <mergeCell ref="H135:Y135"/>
    <mergeCell ref="Z135:AO135"/>
    <mergeCell ref="AP135:AS135"/>
    <mergeCell ref="AT135:AV135"/>
    <mergeCell ref="AW135:AZ135"/>
    <mergeCell ref="H136:Y136"/>
    <mergeCell ref="Z136:AO136"/>
    <mergeCell ref="H133:Y133"/>
    <mergeCell ref="Z133:AO133"/>
    <mergeCell ref="AP133:AS133"/>
    <mergeCell ref="AT133:AV133"/>
    <mergeCell ref="AW133:AZ133"/>
    <mergeCell ref="H134:Y134"/>
    <mergeCell ref="Z134:AH134"/>
    <mergeCell ref="AI134:AL134"/>
    <mergeCell ref="AM134:AO134"/>
    <mergeCell ref="AP134:AS134"/>
    <mergeCell ref="AP136:AS136"/>
    <mergeCell ref="AT136:AV136"/>
    <mergeCell ref="AW136:AZ136"/>
    <mergeCell ref="H137:Y137"/>
    <mergeCell ref="Z137:AO137"/>
    <mergeCell ref="AP137:AS137"/>
    <mergeCell ref="AT137:AV137"/>
    <mergeCell ref="AW137:AZ137"/>
    <mergeCell ref="AT134:AV134"/>
    <mergeCell ref="AW134:AZ134"/>
    <mergeCell ref="A138:G154"/>
    <mergeCell ref="H138:Y138"/>
    <mergeCell ref="Z138:AH138"/>
    <mergeCell ref="AI138:AL138"/>
    <mergeCell ref="AM138:AO138"/>
    <mergeCell ref="AP138:AS138"/>
    <mergeCell ref="H142:Y142"/>
    <mergeCell ref="Z142:AO142"/>
    <mergeCell ref="AP142:AV142"/>
    <mergeCell ref="H144:Y144"/>
    <mergeCell ref="AT138:AV138"/>
    <mergeCell ref="H147:Y147"/>
    <mergeCell ref="Z147:AO147"/>
    <mergeCell ref="AP147:AS147"/>
    <mergeCell ref="AT147:AV147"/>
    <mergeCell ref="H150:Y150"/>
    <mergeCell ref="Z150:AO150"/>
    <mergeCell ref="AP150:AS150"/>
    <mergeCell ref="AT150:AV150"/>
    <mergeCell ref="Z154:AD154"/>
    <mergeCell ref="AE154:AV154"/>
    <mergeCell ref="AW138:AZ138"/>
    <mergeCell ref="H139:Y139"/>
    <mergeCell ref="Z139:AV139"/>
    <mergeCell ref="AW139:AZ139"/>
    <mergeCell ref="Z140:AO140"/>
    <mergeCell ref="AP140:AS140"/>
    <mergeCell ref="AT140:AV140"/>
    <mergeCell ref="AW142:AZ142"/>
    <mergeCell ref="H143:Y143"/>
    <mergeCell ref="Z143:AO143"/>
    <mergeCell ref="AP143:AS143"/>
    <mergeCell ref="AT143:AV143"/>
    <mergeCell ref="AW143:AZ143"/>
    <mergeCell ref="AW140:AZ140"/>
    <mergeCell ref="Z141:AO141"/>
    <mergeCell ref="AP141:AS141"/>
    <mergeCell ref="AT141:AV141"/>
    <mergeCell ref="AW141:AZ141"/>
    <mergeCell ref="H140:Y140"/>
    <mergeCell ref="H141:Y141"/>
    <mergeCell ref="AW145:AZ145"/>
    <mergeCell ref="H146:Y146"/>
    <mergeCell ref="Z146:AO146"/>
    <mergeCell ref="AP146:AS146"/>
    <mergeCell ref="AT146:AV146"/>
    <mergeCell ref="AW146:AZ146"/>
    <mergeCell ref="Z144:AO144"/>
    <mergeCell ref="AP144:AS144"/>
    <mergeCell ref="AT144:AV144"/>
    <mergeCell ref="AW144:AZ144"/>
    <mergeCell ref="H145:Y145"/>
    <mergeCell ref="Z145:AH145"/>
    <mergeCell ref="AI145:AL145"/>
    <mergeCell ref="AM145:AO145"/>
    <mergeCell ref="AP145:AS145"/>
    <mergeCell ref="AT145:AV145"/>
    <mergeCell ref="AW147:AZ147"/>
    <mergeCell ref="H148:Y148"/>
    <mergeCell ref="Z148:AO148"/>
    <mergeCell ref="AP148:AS148"/>
    <mergeCell ref="AT148:AV148"/>
    <mergeCell ref="AW148:AZ148"/>
    <mergeCell ref="H149:Y149"/>
    <mergeCell ref="Z149:AO149"/>
    <mergeCell ref="AP149:AS149"/>
    <mergeCell ref="AT149:AV149"/>
    <mergeCell ref="AW149:AZ149"/>
    <mergeCell ref="AW150:AZ150"/>
    <mergeCell ref="Z157:AO157"/>
    <mergeCell ref="AP157:AS157"/>
    <mergeCell ref="AT157:AV157"/>
    <mergeCell ref="AW157:AZ157"/>
    <mergeCell ref="H151:Y151"/>
    <mergeCell ref="Z151:AO151"/>
    <mergeCell ref="AP151:AS151"/>
    <mergeCell ref="AT151:AV151"/>
    <mergeCell ref="AW151:AZ151"/>
    <mergeCell ref="H152:Y152"/>
    <mergeCell ref="AP152:AS152"/>
    <mergeCell ref="AT152:AV152"/>
    <mergeCell ref="AW152:AZ152"/>
    <mergeCell ref="AP155:AS155"/>
    <mergeCell ref="AT155:AV155"/>
    <mergeCell ref="AW155:AZ155"/>
    <mergeCell ref="H156:Y156"/>
    <mergeCell ref="Z156:AO156"/>
    <mergeCell ref="AP156:AS156"/>
    <mergeCell ref="AT156:AV156"/>
    <mergeCell ref="H153:Y153"/>
    <mergeCell ref="AP153:AS153"/>
    <mergeCell ref="AT153:AV153"/>
    <mergeCell ref="AW153:AZ153"/>
    <mergeCell ref="H154:Y154"/>
    <mergeCell ref="AW154:AZ154"/>
    <mergeCell ref="A161:AZ161"/>
    <mergeCell ref="Z130:AJ130"/>
    <mergeCell ref="AK130:AL130"/>
    <mergeCell ref="Z152:AH152"/>
    <mergeCell ref="AI152:AO152"/>
    <mergeCell ref="Z153:AH153"/>
    <mergeCell ref="AI153:AO153"/>
    <mergeCell ref="AS158:AV158"/>
    <mergeCell ref="AW158:AZ158"/>
    <mergeCell ref="A159:AZ159"/>
    <mergeCell ref="A160:AZ160"/>
    <mergeCell ref="H158:Y158"/>
    <mergeCell ref="Z158:AF158"/>
    <mergeCell ref="AG158:AJ158"/>
    <mergeCell ref="AK158:AL158"/>
    <mergeCell ref="AM158:AP158"/>
    <mergeCell ref="AQ158:AR158"/>
    <mergeCell ref="AW156:AZ156"/>
    <mergeCell ref="H157:Y157"/>
    <mergeCell ref="A155:G158"/>
    <mergeCell ref="H155:Y155"/>
    <mergeCell ref="Z155:AO155"/>
    <mergeCell ref="BS86:BY86"/>
    <mergeCell ref="BS87:BY87"/>
    <mergeCell ref="BS88:BY88"/>
    <mergeCell ref="BS89:BY89"/>
    <mergeCell ref="BS90:BY90"/>
    <mergeCell ref="A125:AZ125"/>
    <mergeCell ref="A126:AZ126"/>
    <mergeCell ref="A122:AZ122"/>
    <mergeCell ref="A123:T123"/>
    <mergeCell ref="U123:AZ123"/>
    <mergeCell ref="A124:T124"/>
    <mergeCell ref="U124:AZ124"/>
    <mergeCell ref="A120:L120"/>
    <mergeCell ref="M120:AZ120"/>
    <mergeCell ref="A121:AZ121"/>
    <mergeCell ref="A118:F119"/>
    <mergeCell ref="G118:L118"/>
    <mergeCell ref="M118:AZ118"/>
    <mergeCell ref="G119:L119"/>
    <mergeCell ref="M119:O119"/>
    <mergeCell ref="P119:Q119"/>
    <mergeCell ref="R119:Y119"/>
    <mergeCell ref="BS91:BY91"/>
    <mergeCell ref="Z119:AZ119"/>
    <mergeCell ref="BZ86:CF86"/>
    <mergeCell ref="BZ87:CF87"/>
    <mergeCell ref="BZ88:CF88"/>
    <mergeCell ref="BZ89:CF89"/>
    <mergeCell ref="BZ90:CF90"/>
    <mergeCell ref="BZ91:CF91"/>
    <mergeCell ref="BS77:BY77"/>
    <mergeCell ref="BS78:BY78"/>
    <mergeCell ref="BS79:BY79"/>
    <mergeCell ref="BS80:BY80"/>
    <mergeCell ref="BS81:BY81"/>
    <mergeCell ref="BS82:BY82"/>
    <mergeCell ref="BS83:BY83"/>
    <mergeCell ref="BS84:BY84"/>
    <mergeCell ref="BZ77:CF77"/>
    <mergeCell ref="BZ78:CF78"/>
    <mergeCell ref="BZ79:CF79"/>
    <mergeCell ref="BZ80:CF80"/>
    <mergeCell ref="BZ81:CF81"/>
    <mergeCell ref="BZ82:CF82"/>
    <mergeCell ref="BZ83:CF83"/>
    <mergeCell ref="BZ84:CF84"/>
    <mergeCell ref="BZ85:CF85"/>
    <mergeCell ref="BS85:BY85"/>
    <mergeCell ref="BS76:CF76"/>
    <mergeCell ref="CJ77:CP77"/>
    <mergeCell ref="CG77:CI77"/>
    <mergeCell ref="CG78:CI78"/>
    <mergeCell ref="CJ78:CP78"/>
    <mergeCell ref="CG79:CI79"/>
    <mergeCell ref="CJ79:CP79"/>
    <mergeCell ref="CG80:CI80"/>
    <mergeCell ref="CJ80:CP80"/>
    <mergeCell ref="CR76:DE77"/>
    <mergeCell ref="CG88:CI88"/>
    <mergeCell ref="CJ88:CP88"/>
    <mergeCell ref="CG89:CI89"/>
    <mergeCell ref="CJ89:CP89"/>
    <mergeCell ref="CG90:CI90"/>
    <mergeCell ref="CJ90:CP90"/>
    <mergeCell ref="CG81:CI81"/>
    <mergeCell ref="CJ81:CP81"/>
    <mergeCell ref="CG82:CI82"/>
    <mergeCell ref="CJ82:CP82"/>
    <mergeCell ref="CG83:CI83"/>
    <mergeCell ref="CJ83:CP83"/>
    <mergeCell ref="CG84:CI84"/>
    <mergeCell ref="CJ84:CP84"/>
    <mergeCell ref="CG85:CI85"/>
    <mergeCell ref="CJ85:CP85"/>
    <mergeCell ref="CR87:DE87"/>
    <mergeCell ref="CR88:DE88"/>
    <mergeCell ref="CR89:DE89"/>
    <mergeCell ref="CR90:DE90"/>
    <mergeCell ref="CQ76:CQ77"/>
    <mergeCell ref="CG86:CI86"/>
    <mergeCell ref="CJ86:CP86"/>
    <mergeCell ref="CG87:CI87"/>
    <mergeCell ref="CJ87:CP87"/>
    <mergeCell ref="CR78:DE78"/>
    <mergeCell ref="CR79:DE79"/>
    <mergeCell ref="CR80:DE80"/>
    <mergeCell ref="CR81:DE81"/>
    <mergeCell ref="CR82:DE82"/>
    <mergeCell ref="CR83:DE83"/>
    <mergeCell ref="CR84:DE84"/>
    <mergeCell ref="CR85:DE85"/>
    <mergeCell ref="CR86:DE86"/>
    <mergeCell ref="BR78:BR81"/>
    <mergeCell ref="BR89:BR91"/>
    <mergeCell ref="BR85:BR88"/>
    <mergeCell ref="BR82:BR84"/>
    <mergeCell ref="BR76:BR77"/>
    <mergeCell ref="DF76:DJ77"/>
    <mergeCell ref="DF78:DJ78"/>
    <mergeCell ref="DF79:DJ79"/>
    <mergeCell ref="DF80:DJ80"/>
    <mergeCell ref="DF81:DJ81"/>
    <mergeCell ref="DF82:DJ82"/>
    <mergeCell ref="DF83:DJ83"/>
    <mergeCell ref="DF84:DJ84"/>
    <mergeCell ref="DF85:DJ85"/>
    <mergeCell ref="DF86:DJ86"/>
    <mergeCell ref="DF87:DJ87"/>
    <mergeCell ref="DF88:DJ88"/>
    <mergeCell ref="DF89:DJ89"/>
    <mergeCell ref="DF90:DJ90"/>
    <mergeCell ref="DF91:DJ91"/>
    <mergeCell ref="CG91:CI91"/>
    <mergeCell ref="CJ91:CP91"/>
    <mergeCell ref="CG76:CP76"/>
    <mergeCell ref="CR91:DE91"/>
  </mergeCells>
  <phoneticPr fontId="1"/>
  <conditionalFormatting sqref="H131:Y158">
    <cfRule type="expression" dxfId="11" priority="4">
      <formula>$AW131="―"</formula>
    </cfRule>
  </conditionalFormatting>
  <conditionalFormatting sqref="N24:Q26">
    <cfRule type="expression" dxfId="10" priority="8">
      <formula>AND($N$24="〇",$N$25="〇",$N$26="〇")</formula>
    </cfRule>
  </conditionalFormatting>
  <conditionalFormatting sqref="N32:Q35">
    <cfRule type="expression" dxfId="9" priority="11">
      <formula>AND($R32="〇",$AP32="〇",$AX32="〇",$N32="")</formula>
    </cfRule>
  </conditionalFormatting>
  <conditionalFormatting sqref="N37:Q38">
    <cfRule type="expression" dxfId="8" priority="10">
      <formula>AND($R37="〇",$AP37="〇",$AX37="〇",$N37="")</formula>
    </cfRule>
  </conditionalFormatting>
  <conditionalFormatting sqref="N40:Q40">
    <cfRule type="expression" dxfId="7" priority="9">
      <formula>AND($R40="〇",$AP40="〇",$AX40="〇",$N40="")</formula>
    </cfRule>
  </conditionalFormatting>
  <conditionalFormatting sqref="R36:T36">
    <cfRule type="expression" dxfId="6" priority="18">
      <formula>$N$36="〇"</formula>
    </cfRule>
  </conditionalFormatting>
  <conditionalFormatting sqref="R39:AO39">
    <cfRule type="expression" dxfId="5" priority="14">
      <formula>$N$39="〇"</formula>
    </cfRule>
  </conditionalFormatting>
  <conditionalFormatting sqref="U32:AO40">
    <cfRule type="expression" dxfId="4" priority="13">
      <formula>$R32="〇"</formula>
    </cfRule>
  </conditionalFormatting>
  <conditionalFormatting sqref="U36:AO36">
    <cfRule type="expression" dxfId="3" priority="16">
      <formula>$R$36="〇"</formula>
    </cfRule>
  </conditionalFormatting>
  <conditionalFormatting sqref="U39:AO39">
    <cfRule type="expression" dxfId="2" priority="15">
      <formula>$R$39="〇"</formula>
    </cfRule>
  </conditionalFormatting>
  <conditionalFormatting sqref="BS78:BY91">
    <cfRule type="expression" dxfId="1" priority="2">
      <formula>AND($O78="",$BS78&gt;0)</formula>
    </cfRule>
  </conditionalFormatting>
  <conditionalFormatting sqref="CG78:CI91">
    <cfRule type="expression" dxfId="0" priority="1">
      <formula>AND($O78="",$CG78="✔")</formula>
    </cfRule>
  </conditionalFormatting>
  <dataValidations count="45">
    <dataValidation type="list" imeMode="hiragana" allowBlank="1" sqref="U123:AZ123" xr:uid="{00000000-0002-0000-0000-000000000000}">
      <formula1>"FAINES"</formula1>
    </dataValidation>
    <dataValidation type="list" allowBlank="1" showInputMessage="1" sqref="X50:AY50" xr:uid="{00000000-0002-0000-0000-000001000000}">
      <formula1>"内燃機関を除く"</formula1>
    </dataValidation>
    <dataValidation allowBlank="1" showInputMessage="1" prompt="動力伝達装置に_x000a_〇を入力する" sqref="AA32:AL40" xr:uid="{00000000-0002-0000-0000-000002000000}"/>
    <dataValidation type="list" imeMode="hiragana" allowBlank="1" sqref="O11:W11" xr:uid="{00000000-0002-0000-0000-000003000000}">
      <formula1>"代表取締役,取締役,代表理事,代表社員"</formula1>
    </dataValidation>
    <dataValidation type="list" imeMode="hiragana" allowBlank="1" sqref="Z139:AV139" xr:uid="{00000000-0002-0000-0000-000004000000}">
      <formula1>"スポイト式,光学式"</formula1>
    </dataValidation>
    <dataValidation type="list" imeMode="disabled" allowBlank="1" sqref="AP142:AV142" xr:uid="{00000000-0002-0000-0000-000005000000}">
      <formula1>"　　 　㎪,100　　㎪,750　㎜hg,75　㎝hg"</formula1>
    </dataValidation>
    <dataValidation imeMode="off" allowBlank="1" showInputMessage="1" promptTitle="全体のうち、屋内の寸法" prompt="（大）５×７_x000a_（中）３×７_x000a_（小）～三 ２．５×３_x000a_軽 ２×４" sqref="N115:R115 V115:Z115 O98:O100 W98:W100" xr:uid="{00000000-0002-0000-0000-000006000000}"/>
    <dataValidation imeMode="off" allowBlank="1" showInputMessage="1" promptTitle="寸法（全体）" prompt="（大）５×１６_x000a_（中）３×１３_x000a_（小）２．５×７_x000a_乗～三 ２．５×６_x000a_軽 ２×５．５" sqref="M114:R114 U114:Z114 W95:W97 O95:O97" xr:uid="{00000000-0002-0000-0000-000007000000}"/>
    <dataValidation type="list" imeMode="hiragana" allowBlank="1" sqref="AP72:AR73 P47:R50 N72:P74 AA72:AC73 R32:Z40 AM32:AO40" xr:uid="{00000000-0002-0000-0000-000008000000}">
      <formula1>"〇"</formula1>
    </dataValidation>
    <dataValidation type="list" imeMode="hiragana" allowBlank="1" showInputMessage="1" showErrorMessage="1" sqref="AP40:AZ40 AP32:AZ35 AP37:AZ38 N32:Q40" xr:uid="{00000000-0002-0000-0000-000009000000}">
      <formula1>"〇"</formula1>
    </dataValidation>
    <dataValidation imeMode="off" allowBlank="1" showInputMessage="1" showErrorMessage="1" sqref="O14:AD14 AJ14:AZ14 O20:AD20 AJ20:AZ20 S21:AZ21 Q56:S56 V56:X56 AA56:AC56 AF56:AH56 AK56:AM56 AP56:AR56 AU56:AX56 W78:Z91 AW145:AZ151 AM78:AP88 S106:AG106 AJ106:AX106 M112:AJ112 AL115:AP115 U116:Z117 M116:R117 R119:Y119 AR1:AZ1 AP155:AS156 AI138:AL138 AP129:AS133 AW138:AZ138 AP146:AS153 AP135:AS138 AP140:AS141 AP143:AS144 AW135:AZ136 AW129:AZ130 AW132:AZ133 AW155:AZ158 AW142:AZ143 O78:R91 AL98 M101:R101 U101:Z101" xr:uid="{00000000-0002-0000-0000-00000A000000}"/>
    <dataValidation imeMode="hiragana" allowBlank="1" showInputMessage="1" showErrorMessage="1" sqref="O10 O12:AZ13 O16:AZ19 AK89:AZ91 A63:M69 AA63:AL69 V74:AX74 AS78:AZ88 U124:AZ124 M111:AZ111 AS114:AZ115 M118:AZ118 M120:AZ120 X11 AS95" xr:uid="{00000000-0002-0000-0000-00000B000000}"/>
    <dataValidation type="list" imeMode="off" allowBlank="1" sqref="AK5:AZ5 AM2:AZ2" xr:uid="{00000000-0002-0000-0000-00000C000000}">
      <formula1>"　　　年　月　日"</formula1>
    </dataValidation>
    <dataValidation type="list" imeMode="off" allowBlank="1" sqref="O21:R21" xr:uid="{00000000-0002-0000-0000-00000D000000}">
      <formula1>"51-,52-"</formula1>
    </dataValidation>
    <dataValidation type="list" allowBlank="1" sqref="AT140:AV141" xr:uid="{00000000-0002-0000-0000-00000E000000}">
      <formula1>"㎫,㎏f/㎠"</formula1>
    </dataValidation>
    <dataValidation type="list" allowBlank="1" sqref="Z152:Z153" xr:uid="{00000000-0002-0000-0000-00000F000000}">
      <formula1>"MX-002,ALTAS-300"</formula1>
    </dataValidation>
    <dataValidation type="list" allowBlank="1" sqref="Z155:AO156" xr:uid="{00000000-0002-0000-0000-000010000000}">
      <formula1>"対象自動車用"</formula1>
    </dataValidation>
    <dataValidation type="list" imeMode="hiragana" allowBlank="1" sqref="AE14:AI14 AE20:AI20" xr:uid="{00000000-0002-0000-0000-000011000000}">
      <formula1>"(FAX),(e-mail)"</formula1>
    </dataValidation>
    <dataValidation type="list" imeMode="hiragana" allowBlank="1" showInputMessage="1" promptTitle="種類の選択" prompt="事業の種類は二つまで選択できます。" sqref="N24:Q26" xr:uid="{00000000-0002-0000-0000-000012000000}">
      <formula1>"〇"</formula1>
    </dataValidation>
    <dataValidation type="list" imeMode="off" allowBlank="1" sqref="U109:W110" xr:uid="{00000000-0002-0000-0000-000013000000}">
      <formula1>"〇"</formula1>
    </dataValidation>
    <dataValidation type="list" errorStyle="warning" imeMode="hiragana" allowBlank="1" sqref="N63:Z63" xr:uid="{00000000-0002-0000-0000-000014000000}">
      <formula1>"代表取締役,取締役,監査役"</formula1>
    </dataValidation>
    <dataValidation type="list" errorStyle="warning" imeMode="hiragana" allowBlank="1" sqref="N64:Z69" xr:uid="{00000000-0002-0000-0000-000015000000}">
      <formula1>"取締役,監査役,代表取締役"</formula1>
    </dataValidation>
    <dataValidation type="list" imeMode="hiragana" allowBlank="1" sqref="AM63:AZ69" xr:uid="{00000000-0002-0000-0000-000016000000}">
      <formula1>"取締役,監査役,代表取締役"</formula1>
    </dataValidation>
    <dataValidation imeMode="hiragana" allowBlank="1" sqref="O15:AZ15 O9:AZ9" xr:uid="{00000000-0002-0000-0000-000017000000}"/>
    <dataValidation imeMode="off" allowBlank="1" showInputMessage="1" promptTitle="特定施設の届出" prompt="出力 ７．５ ㎾ 以上の場合は市役所（環境対策課）へ届出が必要_x000a__x000a_第一種、第二種住居地域は　１．５ ㎾ 以下のみ申請可" sqref="AK130:AL130" xr:uid="{00000000-0002-0000-0000-000018000000}"/>
    <dataValidation type="list" imeMode="off" allowBlank="1" sqref="AP157:AS157" xr:uid="{00000000-0002-0000-0000-000019000000}">
      <formula1>"20,50"</formula1>
    </dataValidation>
    <dataValidation type="list" allowBlank="1" sqref="Z157:AO157" xr:uid="{00000000-0002-0000-0000-00001A000000}">
      <formula1>"HG-120,CH-400"</formula1>
    </dataValidation>
    <dataValidation type="list" imeMode="off" allowBlank="1" sqref="AI145:AL145" xr:uid="{00000000-0002-0000-0000-00001B000000}">
      <formula1>"9,19"</formula1>
    </dataValidation>
    <dataValidation type="list" imeMode="off" allowBlank="1" sqref="AP145:AS145" xr:uid="{00000000-0002-0000-0000-00001C000000}">
      <formula1>"1.05,3.47"</formula1>
    </dataValidation>
    <dataValidation type="list" imeMode="off" allowBlank="1" sqref="AI134:AL134 AP134:AS134" xr:uid="{00000000-0002-0000-0000-00001D000000}">
      <formula1>"6～12,12～24,6～24"</formula1>
    </dataValidation>
    <dataValidation allowBlank="1" showInputMessage="1" showErrorMessage="1" prompt="シリアル番号を記入" sqref="AI152:AO153" xr:uid="{00000000-0002-0000-0000-00001E000000}"/>
    <dataValidation type="list" imeMode="off" allowBlank="1" sqref="AW131:AZ131 AW134:AZ134 AW139:AZ141 AW144:AZ144 AW152:AZ154 AW137:AZ137" xr:uid="{00000000-0002-0000-0000-00001F000000}">
      <formula1>"―"</formula1>
    </dataValidation>
    <dataValidation type="list" allowBlank="1" sqref="Z148:AO148" xr:uid="{00000000-0002-0000-0000-000020000000}">
      <formula1>"CCG - 3,MB - 40 EC"</formula1>
    </dataValidation>
    <dataValidation type="list" allowBlank="1" sqref="Z149:AO149" xr:uid="{00000000-0002-0000-0000-000021000000}">
      <formula1>"MB - 35 K"</formula1>
    </dataValidation>
    <dataValidation type="list" allowBlank="1" sqref="Z147:AO147" xr:uid="{00000000-0002-0000-0000-000022000000}">
      <formula1>"MB - 56 EK,MB - 56 FK,TG - XU"</formula1>
    </dataValidation>
    <dataValidation type="list" allowBlank="1" sqref="Z144:AO144" xr:uid="{00000000-0002-0000-0000-000023000000}">
      <formula1>"KTL - 3C,KTL - 12 D,TL - 3C,TL - 12 C"</formula1>
    </dataValidation>
    <dataValidation type="list" allowBlank="1" sqref="Z134:AH134" xr:uid="{00000000-0002-0000-0000-000024000000}">
      <formula1>"HR - MAX"</formula1>
    </dataValidation>
    <dataValidation type="list" allowBlank="1" sqref="Z141:AO141" xr:uid="{00000000-0002-0000-0000-000025000000}">
      <formula1>"DG - 8"</formula1>
    </dataValidation>
    <dataValidation type="list" allowBlank="1" sqref="Z142:AO142" xr:uid="{00000000-0002-0000-0000-000026000000}">
      <formula1>"マイティバック"</formula1>
    </dataValidation>
    <dataValidation type="list" imeMode="off" allowBlank="1" sqref="AG158:AJ158" xr:uid="{00000000-0002-0000-0000-000027000000}">
      <formula1>"500㎜"</formula1>
    </dataValidation>
    <dataValidation type="list" imeMode="off" allowBlank="1" sqref="AM158:AP158" xr:uid="{00000000-0002-0000-0000-000028000000}">
      <formula1>"700㎜"</formula1>
    </dataValidation>
    <dataValidation type="list" imeMode="off" allowBlank="1" sqref="AS158:AV158" xr:uid="{00000000-0002-0000-0000-000029000000}">
      <formula1>"150㎜"</formula1>
    </dataValidation>
    <dataValidation type="list" allowBlank="1" sqref="CG78:CI91" xr:uid="{00000000-0002-0000-0000-00002A000000}">
      <formula1>"✔"</formula1>
    </dataValidation>
    <dataValidation type="list" allowBlank="1" showInputMessage="1" promptTitle="ST名称（VCIの名称）／STのVer.（VCIのVer.）" prompt="事業者が保有しているバージョンを確認すること。" sqref="AE154:AV154" xr:uid="{00000000-0002-0000-0000-00002B000000}">
      <formula1>INDIRECT($Z$154)</formula1>
    </dataValidation>
    <dataValidation type="list" allowBlank="1" showInputMessage="1" promptTitle="メーカー" prompt="名称選択_x000a_又は記入" sqref="Z154:AD154" xr:uid="{00000000-0002-0000-0000-00002C000000}">
      <formula1>メーカー</formula1>
    </dataValidation>
  </dataValidations>
  <printOptions horizontalCentered="1"/>
  <pageMargins left="0" right="0" top="0.59055118110236227" bottom="0.39370078740157483" header="0.31496062992125984" footer="0.31496062992125984"/>
  <pageSetup paperSize="9" scale="97" orientation="portrait" r:id="rId1"/>
  <rowBreaks count="2" manualBreakCount="2">
    <brk id="45" max="51" man="1"/>
    <brk id="92"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149</vt:i4>
      </vt:variant>
    </vt:vector>
  </HeadingPairs>
  <TitlesOfParts>
    <vt:vector size="152" baseType="lpstr">
      <vt:lpstr>STリスト</vt:lpstr>
      <vt:lpstr>機器</vt:lpstr>
      <vt:lpstr>認１申請</vt:lpstr>
      <vt:lpstr>ABG‐NANO‐BT</vt:lpstr>
      <vt:lpstr>ABSTE‐150B</vt:lpstr>
      <vt:lpstr>ABSTE‐180</vt:lpstr>
      <vt:lpstr>ABSTM‐180</vt:lpstr>
      <vt:lpstr>ABSTM‐380</vt:lpstr>
      <vt:lpstr>AIME040044</vt:lpstr>
      <vt:lpstr>ALTAS‐110</vt:lpstr>
      <vt:lpstr>ALTAS‐300</vt:lpstr>
      <vt:lpstr>ALTAS‐5100D</vt:lpstr>
      <vt:lpstr>ASTO</vt:lpstr>
      <vt:lpstr>AUTEL</vt:lpstr>
      <vt:lpstr>BMW</vt:lpstr>
      <vt:lpstr>BST‐150</vt:lpstr>
      <vt:lpstr>BST‐500</vt:lpstr>
      <vt:lpstr>BYD</vt:lpstr>
      <vt:lpstr>DEX‐100</vt:lpstr>
      <vt:lpstr>DEX‐200</vt:lpstr>
      <vt:lpstr>DIX‐001</vt:lpstr>
      <vt:lpstr>DN‐DST‐010</vt:lpstr>
      <vt:lpstr>DN‐DST‐010‐A</vt:lpstr>
      <vt:lpstr>DN‐DST‐010‐B</vt:lpstr>
      <vt:lpstr>DN‐DST‐010‐C</vt:lpstr>
      <vt:lpstr>DN‐VIM‐003</vt:lpstr>
      <vt:lpstr>DN‐VIM‐101</vt:lpstr>
      <vt:lpstr>DSM‐10</vt:lpstr>
      <vt:lpstr>DT‐3300</vt:lpstr>
      <vt:lpstr>ESC‐1000</vt:lpstr>
      <vt:lpstr>G‐SCAN3</vt:lpstr>
      <vt:lpstr>GSM‐100</vt:lpstr>
      <vt:lpstr>GSM‐‐10H</vt:lpstr>
      <vt:lpstr>GSM‐200</vt:lpstr>
      <vt:lpstr>HDM‐10000</vt:lpstr>
      <vt:lpstr>HDM‐9000</vt:lpstr>
      <vt:lpstr>HLT‐125</vt:lpstr>
      <vt:lpstr>HT‐307</vt:lpstr>
      <vt:lpstr>HT‐309</vt:lpstr>
      <vt:lpstr>HT‐509</vt:lpstr>
      <vt:lpstr>HT‐538</vt:lpstr>
      <vt:lpstr>IBS‐380</vt:lpstr>
      <vt:lpstr>IDP‐3000</vt:lpstr>
      <vt:lpstr>IDP‐4000</vt:lpstr>
      <vt:lpstr>IDP‐5000</vt:lpstr>
      <vt:lpstr>IM‐2201</vt:lpstr>
      <vt:lpstr>IM‐2213</vt:lpstr>
      <vt:lpstr>IM‐2254</vt:lpstr>
      <vt:lpstr>IM‐2538</vt:lpstr>
      <vt:lpstr>IM‐2574</vt:lpstr>
      <vt:lpstr>IM‐2589</vt:lpstr>
      <vt:lpstr>IM‐2591</vt:lpstr>
      <vt:lpstr>IM‐2771</vt:lpstr>
      <vt:lpstr>IM‐2801</vt:lpstr>
      <vt:lpstr>IS‐J2534</vt:lpstr>
      <vt:lpstr>ISM‐100</vt:lpstr>
      <vt:lpstr>KTS560_</vt:lpstr>
      <vt:lpstr>KTS590_</vt:lpstr>
      <vt:lpstr>MaxiVCIV200</vt:lpstr>
      <vt:lpstr>MaxiVCIV200_Bluetooth対応</vt:lpstr>
      <vt:lpstr>MEXA‐324G</vt:lpstr>
      <vt:lpstr>MST‐7R</vt:lpstr>
      <vt:lpstr>MST‐nano</vt:lpstr>
      <vt:lpstr>MST‐nano・Bluetooth対応</vt:lpstr>
      <vt:lpstr>MST‐nano2</vt:lpstr>
      <vt:lpstr>MTG5000‐S</vt:lpstr>
      <vt:lpstr>MX‐002</vt:lpstr>
      <vt:lpstr>MX‐003</vt:lpstr>
      <vt:lpstr>MXS‐001</vt:lpstr>
      <vt:lpstr>NA‐09</vt:lpstr>
      <vt:lpstr>NA‐24</vt:lpstr>
      <vt:lpstr>NA‐26</vt:lpstr>
      <vt:lpstr>nanoBT</vt:lpstr>
      <vt:lpstr>nanoBT_Bluetooth対応</vt:lpstr>
      <vt:lpstr>NANO‐LC</vt:lpstr>
      <vt:lpstr>nanoWIN</vt:lpstr>
      <vt:lpstr>NL‐24</vt:lpstr>
      <vt:lpstr>NL‐26</vt:lpstr>
      <vt:lpstr>NL‐27M</vt:lpstr>
      <vt:lpstr>認１申請!Print_Area</vt:lpstr>
      <vt:lpstr>PRT‐Goo</vt:lpstr>
      <vt:lpstr>PS‐101C</vt:lpstr>
      <vt:lpstr>RI‐803A</vt:lpstr>
      <vt:lpstr>ROP‐1</vt:lpstr>
      <vt:lpstr>RTM215J</vt:lpstr>
      <vt:lpstr>S‐DMT‐MD</vt:lpstr>
      <vt:lpstr>S‐DMT‐MS</vt:lpstr>
      <vt:lpstr>SSS‐T2</vt:lpstr>
      <vt:lpstr>SSS‐αⅡ</vt:lpstr>
      <vt:lpstr>SST‐380</vt:lpstr>
      <vt:lpstr>ST‐100</vt:lpstr>
      <vt:lpstr>ST‐200</vt:lpstr>
      <vt:lpstr>SV‐6230</vt:lpstr>
      <vt:lpstr>TAPSINC</vt:lpstr>
      <vt:lpstr>TPM‐5</vt:lpstr>
      <vt:lpstr>TPM‐6</vt:lpstr>
      <vt:lpstr>TPM‐7</vt:lpstr>
      <vt:lpstr>TYPE3604</vt:lpstr>
      <vt:lpstr>UD_ボルボトラック</vt:lpstr>
      <vt:lpstr>UDトラックス</vt:lpstr>
      <vt:lpstr>UREX‐5000</vt:lpstr>
      <vt:lpstr>VCI‐510</vt:lpstr>
      <vt:lpstr>Volkswagen</vt:lpstr>
      <vt:lpstr>WG‐150B‐2</vt:lpstr>
      <vt:lpstr>WGT‐1000</vt:lpstr>
      <vt:lpstr>ZENITHZ5</vt:lpstr>
      <vt:lpstr>ZKE</vt:lpstr>
      <vt:lpstr>ZVCI</vt:lpstr>
      <vt:lpstr>アルティア</vt:lpstr>
      <vt:lpstr>インターサポート</vt:lpstr>
      <vt:lpstr>オートバックスセブン</vt:lpstr>
      <vt:lpstr>オートミルテック</vt:lpstr>
      <vt:lpstr>オパシメータ</vt:lpstr>
      <vt:lpstr>カイセ</vt:lpstr>
      <vt:lpstr>サイドスリップ・テスタ</vt:lpstr>
      <vt:lpstr>スズキ</vt:lpstr>
      <vt:lpstr>スナップオン</vt:lpstr>
      <vt:lpstr>スバル</vt:lpstr>
      <vt:lpstr>スピーディ</vt:lpstr>
      <vt:lpstr>ダイハツ</vt:lpstr>
      <vt:lpstr>ツールプラネット</vt:lpstr>
      <vt:lpstr>デンソー</vt:lpstr>
      <vt:lpstr>トヨタ</vt:lpstr>
      <vt:lpstr>ヒョンデ</vt:lpstr>
      <vt:lpstr>ブレーキ・テスタ</vt:lpstr>
      <vt:lpstr>ブレーキ速度計複合試験機</vt:lpstr>
      <vt:lpstr>ボッシュ㈱</vt:lpstr>
      <vt:lpstr>ボルボ</vt:lpstr>
      <vt:lpstr>マツダ</vt:lpstr>
      <vt:lpstr>メーカー</vt:lpstr>
      <vt:lpstr>メルセデスベンツ</vt:lpstr>
      <vt:lpstr>ヤナセオートシステムズ</vt:lpstr>
      <vt:lpstr>ヤマト自動車</vt:lpstr>
      <vt:lpstr>ルノー</vt:lpstr>
      <vt:lpstr>ロシェル㈱</vt:lpstr>
      <vt:lpstr>阿部商会</vt:lpstr>
      <vt:lpstr>一酸化炭素・炭化水素複合測定器</vt:lpstr>
      <vt:lpstr>音量計</vt:lpstr>
      <vt:lpstr>㈱ローンチオートマーケティング</vt:lpstr>
      <vt:lpstr>検査機器</vt:lpstr>
      <vt:lpstr>検査用スキャンツール</vt:lpstr>
      <vt:lpstr>黒煙測定器</vt:lpstr>
      <vt:lpstr>三菱ふそう</vt:lpstr>
      <vt:lpstr>三菱自動車工業㈱</vt:lpstr>
      <vt:lpstr>前照灯試験機</vt:lpstr>
      <vt:lpstr>騒音計</vt:lpstr>
      <vt:lpstr>速度計試験機</vt:lpstr>
      <vt:lpstr>日産</vt:lpstr>
      <vt:lpstr>日本ベンチャー</vt:lpstr>
      <vt:lpstr>日野_デンソー</vt:lpstr>
      <vt:lpstr>日立</vt:lpstr>
      <vt:lpstr>本田技研工業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2024-08-27T06:54:11Z</dcterms:modified>
</cp:coreProperties>
</file>